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1" activeTab="1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Details'!$A$1:$N$53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S145" i="2" l="1"/>
  <c r="I365" i="2" l="1"/>
  <c r="Q413" i="2" l="1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S27" i="2" l="1"/>
  <c r="K46" i="1"/>
  <c r="I46" i="1"/>
  <c r="H46" i="1"/>
  <c r="G46" i="1"/>
  <c r="E46" i="1"/>
  <c r="D46" i="1"/>
  <c r="F28" i="12" l="1"/>
  <c r="D28" i="12"/>
  <c r="E27" i="12"/>
  <c r="G27" i="12" s="1"/>
  <c r="E26" i="12"/>
  <c r="G26" i="12" s="1"/>
  <c r="E25" i="12"/>
  <c r="G25" i="12" s="1"/>
  <c r="E24" i="12"/>
  <c r="E28" i="12" s="1"/>
  <c r="E23" i="12"/>
  <c r="G23" i="12" s="1"/>
  <c r="E14" i="12"/>
  <c r="E13" i="12"/>
  <c r="E12" i="12"/>
  <c r="E11" i="12"/>
  <c r="E10" i="12"/>
  <c r="E9" i="12"/>
  <c r="E8" i="12"/>
  <c r="E7" i="12"/>
  <c r="G24" i="12" l="1"/>
  <c r="G28" i="12"/>
  <c r="F45" i="1" l="1"/>
  <c r="L45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F37" i="1"/>
  <c r="L37" i="1" s="1"/>
  <c r="F36" i="1"/>
  <c r="L36" i="1" s="1"/>
  <c r="F35" i="1"/>
  <c r="L35" i="1" s="1"/>
  <c r="F34" i="1"/>
  <c r="L34" i="1" s="1"/>
  <c r="F33" i="1"/>
  <c r="L33" i="1" s="1"/>
  <c r="F32" i="1"/>
  <c r="L32" i="1" s="1"/>
  <c r="F31" i="1"/>
  <c r="L31" i="1" s="1"/>
  <c r="F30" i="1"/>
  <c r="L30" i="1" s="1"/>
  <c r="F29" i="1"/>
  <c r="L29" i="1" s="1"/>
  <c r="F28" i="1"/>
  <c r="L28" i="1" s="1"/>
  <c r="F27" i="1"/>
  <c r="L27" i="1" s="1"/>
  <c r="F26" i="1"/>
  <c r="L26" i="1" s="1"/>
  <c r="F25" i="1"/>
  <c r="L25" i="1" s="1"/>
  <c r="F24" i="1"/>
  <c r="L24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3" i="1"/>
  <c r="L13" i="1" s="1"/>
  <c r="F12" i="1"/>
  <c r="L12" i="1" s="1"/>
  <c r="F11" i="1"/>
  <c r="L11" i="1" s="1"/>
  <c r="F10" i="1"/>
  <c r="E15" i="12"/>
  <c r="C15" i="12"/>
  <c r="L10" i="1" l="1"/>
  <c r="F46" i="1"/>
  <c r="L38" i="1"/>
  <c r="J38" i="1"/>
  <c r="M38" i="1" s="1"/>
  <c r="J14" i="1"/>
  <c r="M14" i="1" s="1"/>
  <c r="J22" i="1"/>
  <c r="M22" i="1" s="1"/>
  <c r="J30" i="1"/>
  <c r="M30" i="1" s="1"/>
  <c r="J16" i="1"/>
  <c r="M16" i="1" s="1"/>
  <c r="J24" i="1"/>
  <c r="M24" i="1" s="1"/>
  <c r="J32" i="1"/>
  <c r="M32" i="1" s="1"/>
  <c r="J40" i="1"/>
  <c r="M40" i="1" s="1"/>
  <c r="J15" i="1"/>
  <c r="M15" i="1" s="1"/>
  <c r="J23" i="1"/>
  <c r="M23" i="1" s="1"/>
  <c r="J31" i="1"/>
  <c r="M31" i="1" s="1"/>
  <c r="J39" i="1"/>
  <c r="M39" i="1" s="1"/>
  <c r="J17" i="1"/>
  <c r="M17" i="1" s="1"/>
  <c r="J25" i="1"/>
  <c r="M25" i="1" s="1"/>
  <c r="J33" i="1"/>
  <c r="M33" i="1" s="1"/>
  <c r="J41" i="1"/>
  <c r="M41" i="1" s="1"/>
  <c r="J10" i="1"/>
  <c r="J18" i="1"/>
  <c r="M18" i="1" s="1"/>
  <c r="J26" i="1"/>
  <c r="M26" i="1" s="1"/>
  <c r="J34" i="1"/>
  <c r="M34" i="1" s="1"/>
  <c r="J42" i="1"/>
  <c r="M42" i="1" s="1"/>
  <c r="J11" i="1"/>
  <c r="M11" i="1" s="1"/>
  <c r="J19" i="1"/>
  <c r="M19" i="1" s="1"/>
  <c r="J27" i="1"/>
  <c r="M27" i="1" s="1"/>
  <c r="J35" i="1"/>
  <c r="M35" i="1" s="1"/>
  <c r="J43" i="1"/>
  <c r="M43" i="1" s="1"/>
  <c r="J12" i="1"/>
  <c r="M12" i="1" s="1"/>
  <c r="J20" i="1"/>
  <c r="M20" i="1" s="1"/>
  <c r="J28" i="1"/>
  <c r="M28" i="1" s="1"/>
  <c r="J36" i="1"/>
  <c r="M36" i="1" s="1"/>
  <c r="J44" i="1"/>
  <c r="M44" i="1" s="1"/>
  <c r="J13" i="1"/>
  <c r="M13" i="1" s="1"/>
  <c r="J21" i="1"/>
  <c r="M21" i="1" s="1"/>
  <c r="J29" i="1"/>
  <c r="M29" i="1" s="1"/>
  <c r="J37" i="1"/>
  <c r="M37" i="1" s="1"/>
  <c r="J45" i="1"/>
  <c r="M45" i="1" s="1"/>
  <c r="C28" i="12"/>
  <c r="M10" i="1" l="1"/>
  <c r="M46" i="1" s="1"/>
  <c r="J46" i="1"/>
  <c r="L46" i="1"/>
  <c r="S411" i="2" l="1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39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1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57" i="2"/>
  <c r="S156" i="2"/>
  <c r="S155" i="2"/>
  <c r="S154" i="2"/>
  <c r="S153" i="2"/>
  <c r="S152" i="2"/>
  <c r="S150" i="2"/>
  <c r="S149" i="2"/>
  <c r="S148" i="2"/>
  <c r="S147" i="2"/>
  <c r="S14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I306" i="2"/>
  <c r="I305" i="2"/>
  <c r="I301" i="2"/>
  <c r="I297" i="2"/>
  <c r="I241" i="2"/>
  <c r="I239" i="2"/>
  <c r="I235" i="2"/>
  <c r="I231" i="2"/>
  <c r="I229" i="2"/>
  <c r="I201" i="2"/>
  <c r="I198" i="2"/>
  <c r="I197" i="2"/>
  <c r="I194" i="2"/>
  <c r="I193" i="2"/>
  <c r="I189" i="2"/>
  <c r="I186" i="2"/>
  <c r="I185" i="2"/>
  <c r="I184" i="2"/>
  <c r="I150" i="2"/>
  <c r="I149" i="2"/>
  <c r="I146" i="2"/>
  <c r="I145" i="2"/>
  <c r="I142" i="2"/>
  <c r="I141" i="2"/>
  <c r="I139" i="2"/>
  <c r="I137" i="2"/>
  <c r="I135" i="2"/>
  <c r="I134" i="2"/>
  <c r="I133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4" i="2"/>
  <c r="I303" i="2"/>
  <c r="I302" i="2"/>
  <c r="I300" i="2"/>
  <c r="I299" i="2"/>
  <c r="I298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0" i="2"/>
  <c r="I238" i="2"/>
  <c r="I237" i="2"/>
  <c r="I236" i="2"/>
  <c r="I234" i="2"/>
  <c r="I233" i="2"/>
  <c r="I232" i="2"/>
  <c r="I230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0" i="2"/>
  <c r="I199" i="2"/>
  <c r="I196" i="2"/>
  <c r="I195" i="2"/>
  <c r="I192" i="2"/>
  <c r="I191" i="2"/>
  <c r="I190" i="2"/>
  <c r="I188" i="2"/>
  <c r="I187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48" i="2"/>
  <c r="I147" i="2"/>
  <c r="I144" i="2"/>
  <c r="I143" i="2"/>
  <c r="I140" i="2"/>
  <c r="I138" i="2"/>
  <c r="I136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S412" i="2"/>
  <c r="S405" i="2"/>
  <c r="S390" i="2"/>
  <c r="S372" i="2"/>
  <c r="S355" i="2"/>
  <c r="S331" i="2" l="1"/>
  <c r="S307" i="2"/>
  <c r="S289" i="2"/>
  <c r="S255" i="2"/>
  <c r="S224" i="2"/>
  <c r="S205" i="2"/>
  <c r="S184" i="2"/>
  <c r="S158" i="2"/>
  <c r="S144" i="2"/>
  <c r="S123" i="2"/>
  <c r="S106" i="2"/>
  <c r="S84" i="2"/>
  <c r="S62" i="2"/>
  <c r="I388" i="2"/>
  <c r="I364" i="2"/>
  <c r="I336" i="2"/>
  <c r="I308" i="2"/>
  <c r="I296" i="2"/>
  <c r="I278" i="2"/>
  <c r="I261" i="2"/>
  <c r="I242" i="2"/>
  <c r="I228" i="2"/>
  <c r="I202" i="2"/>
  <c r="I183" i="2"/>
  <c r="I155" i="2"/>
  <c r="I131" i="2"/>
  <c r="I122" i="2"/>
  <c r="I101" i="2"/>
  <c r="I79" i="2"/>
  <c r="I25" i="2"/>
  <c r="I26" i="2" l="1"/>
  <c r="I47" i="2" l="1"/>
  <c r="F5" i="8" l="1"/>
  <c r="B1" i="8"/>
  <c r="C1" i="8"/>
  <c r="S413" i="2" l="1"/>
  <c r="G5" i="8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<sst xmlns="http://schemas.openxmlformats.org/spreadsheetml/2006/main" count="1009" uniqueCount="909">
  <si>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</si>
  <si>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</si>
  <si>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</si>
  <si>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</si>
  <si>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</si>
  <si>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</si>
  <si>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</si>
  <si>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</si>
  <si>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</si>
  <si>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</si>
  <si>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</si>
  <si>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</si>
  <si>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</si>
  <si>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</si>
  <si>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</si>
  <si>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</si>
  <si>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</si>
  <si>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</si>
  <si>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</si>
  <si>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</si>
  <si>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</si>
  <si>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</si>
  <si>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</si>
  <si>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</si>
  <si>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</si>
  <si>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</si>
  <si>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</si>
  <si>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</si>
  <si>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</si>
  <si>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</si>
  <si>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</si>
  <si>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</si>
  <si>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</si>
  <si>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</si>
  <si>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</si>
  <si>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</si>
  <si>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</si>
  <si>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</si>
  <si>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</si>
  <si>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</si>
  <si>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</si>
  <si>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</si>
  <si>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</si>
  <si>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</si>
  <si>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</si>
  <si>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</si>
  <si>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</si>
  <si>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</si>
  <si>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</si>
  <si>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</si>
  <si>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</si>
  <si>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</si>
  <si>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</si>
  <si>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</si>
  <si>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</si>
  <si>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</si>
  <si>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</si>
  <si>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</si>
  <si>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</si>
  <si>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</si>
  <si>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</si>
  <si>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</si>
  <si>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</si>
  <si>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</si>
  <si>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</si>
  <si>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</si>
  <si>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</si>
  <si>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</si>
  <si>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</si>
  <si>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</si>
  <si>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</si>
  <si>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</si>
  <si>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</si>
  <si>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</si>
  <si>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</si>
  <si>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</si>
  <si>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</si>
  <si>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</si>
  <si>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</si>
  <si>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</si>
  <si>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</si>
  <si>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</si>
  <si>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</si>
  <si>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</si>
  <si>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</si>
  <si>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</si>
  <si>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</si>
  <si>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</si>
  <si>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</si>
  <si>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</si>
  <si>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</si>
  <si>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</si>
  <si>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</si>
  <si>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</si>
  <si>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</si>
  <si>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</si>
  <si>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</si>
  <si>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</si>
  <si>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</si>
  <si>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</si>
  <si>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</si>
  <si>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</si>
  <si>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</si>
  <si>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</si>
  <si>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</si>
  <si>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</si>
  <si>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</si>
  <si>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</si>
  <si>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</si>
  <si>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</si>
  <si>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</si>
  <si>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</si>
  <si>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</si>
  <si>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</si>
  <si>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</si>
  <si>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</si>
  <si>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</si>
  <si>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</si>
  <si>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</si>
  <si>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</si>
  <si>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</si>
  <si>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</si>
  <si>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</si>
  <si>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</si>
  <si>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</si>
  <si>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</si>
  <si>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</si>
  <si>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</si>
  <si>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</si>
  <si>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</si>
  <si>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</si>
  <si>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</si>
  <si>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</si>
  <si>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</si>
  <si>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</si>
  <si>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</si>
  <si>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</si>
  <si>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</si>
  <si>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</si>
  <si>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</si>
  <si>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</si>
  <si>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</si>
  <si>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</si>
  <si>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</si>
  <si>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</si>
  <si>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</si>
  <si>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</si>
  <si>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</si>
  <si>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</si>
  <si>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</si>
  <si>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</si>
  <si>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</si>
  <si>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</si>
  <si>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</si>
  <si>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</si>
  <si>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</si>
  <si>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</si>
  <si>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</si>
  <si>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</si>
  <si>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</si>
  <si>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</si>
  <si>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</si>
  <si>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</si>
  <si>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</si>
  <si>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</si>
  <si>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</si>
  <si>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</si>
  <si>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</si>
  <si>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</si>
  <si>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</si>
  <si>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</si>
  <si>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</si>
  <si>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</si>
  <si>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</si>
  <si>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</si>
  <si>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</si>
  <si>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</si>
  <si>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</si>
  <si>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</si>
  <si>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</si>
  <si>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</si>
  <si>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</si>
  <si>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</si>
  <si>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</si>
  <si>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</si>
  <si>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</si>
  <si>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</si>
  <si>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</si>
  <si>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</si>
  <si>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</si>
  <si>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</si>
  <si>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</si>
  <si>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</si>
  <si>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</si>
  <si>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</si>
  <si>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</si>
  <si>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</si>
  <si>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</si>
  <si>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</si>
  <si>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</si>
  <si>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</si>
  <si>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</si>
  <si>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</si>
  <si>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</si>
  <si>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</si>
  <si>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</si>
  <si>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</si>
  <si>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</si>
  <si>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</si>
  <si>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</si>
  <si>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</si>
  <si>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</si>
  <si>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</si>
  <si>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</si>
  <si>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</si>
  <si>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</si>
  <si>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</si>
  <si>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</si>
  <si>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</si>
  <si>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</si>
  <si>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</si>
  <si>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</si>
  <si>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</si>
  <si>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</si>
  <si>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</si>
  <si>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</si>
  <si>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</si>
  <si>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</si>
  <si>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</si>
  <si>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</si>
  <si>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</si>
  <si>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</si>
  <si>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</si>
  <si>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</si>
  <si>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</si>
  <si>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</si>
  <si>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</si>
  <si>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</si>
  <si>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</si>
  <si>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</si>
  <si>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</si>
  <si>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</si>
  <si>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</si>
  <si>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</si>
  <si>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</si>
  <si>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</si>
  <si>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</si>
  <si>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</si>
  <si>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</si>
  <si>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</si>
  <si>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</si>
  <si>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</si>
  <si>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</si>
  <si>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</si>
  <si>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</si>
  <si>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</si>
  <si>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</si>
  <si>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</si>
  <si>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</si>
  <si>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</si>
  <si>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</si>
  <si>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</si>
  <si>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</si>
  <si>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</si>
  <si>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</si>
  <si>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</si>
  <si>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</si>
  <si>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</si>
  <si>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</si>
  <si>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</si>
  <si>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</si>
  <si>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</si>
  <si>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</si>
  <si>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</si>
  <si>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</si>
  <si>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</si>
  <si>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</si>
  <si>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</si>
  <si>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</si>
  <si>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</si>
  <si>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</si>
  <si>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</si>
  <si>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</si>
  <si>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</si>
  <si>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</si>
  <si>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</si>
  <si>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</si>
  <si>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</si>
  <si>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</si>
  <si>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</si>
  <si>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</si>
  <si>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</si>
  <si>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</si>
  <si>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</si>
  <si>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</si>
  <si>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</si>
  <si>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</si>
  <si>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</si>
  <si>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</si>
  <si>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</si>
  <si>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</si>
  <si>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</si>
  <si>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</si>
  <si>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</si>
  <si>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</si>
  <si>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</si>
  <si>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</si>
  <si>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</si>
  <si>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</si>
  <si>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</si>
  <si>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</si>
  <si>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</si>
  <si>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</si>
  <si>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</si>
  <si>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</si>
  <si>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</si>
  <si>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</si>
  <si>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</si>
  <si>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</si>
  <si>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</si>
  <si>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</si>
  <si>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</si>
  <si>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</si>
  <si>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</si>
  <si>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</si>
  <si>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</si>
  <si>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</si>
  <si>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</si>
  <si>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</si>
  <si>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</si>
  <si>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</si>
  <si>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</si>
  <si>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</si>
  <si>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</si>
  <si>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</si>
  <si>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</si>
  <si>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</si>
  <si>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</si>
  <si>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</si>
  <si>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</si>
  <si>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</si>
  <si>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</si>
  <si>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</si>
  <si>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</si>
  <si>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</si>
  <si>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</si>
  <si>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</si>
  <si>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</si>
  <si>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</si>
  <si>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</si>
  <si>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</si>
  <si>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</si>
  <si>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</si>
  <si>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</si>
  <si>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</si>
  <si>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</si>
  <si>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</si>
  <si>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</si>
  <si>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</si>
  <si>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</si>
  <si>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</si>
  <si>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</si>
  <si>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</si>
  <si>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</si>
  <si>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</si>
  <si>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</si>
  <si>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</si>
  <si>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</si>
  <si>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</si>
  <si>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</si>
  <si>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</si>
  <si>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</si>
  <si>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</si>
  <si>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</si>
  <si>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</si>
  <si>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</si>
  <si>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</si>
  <si>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</si>
  <si>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</si>
  <si>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</si>
  <si>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</si>
  <si>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</si>
  <si>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</si>
  <si>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</si>
  <si>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</si>
  <si>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</si>
  <si>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</si>
  <si>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</si>
  <si>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</si>
  <si>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</si>
  <si>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</si>
  <si>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</si>
  <si>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</si>
  <si>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</si>
  <si>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</si>
  <si>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</si>
  <si>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</si>
  <si>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</si>
  <si>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</si>
  <si>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</si>
  <si>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</si>
  <si>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</si>
  <si>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</si>
  <si>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</si>
  <si>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</si>
  <si>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</si>
  <si>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</si>
  <si>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</si>
  <si>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</si>
  <si>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</si>
  <si>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</si>
  <si>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</si>
  <si>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</si>
  <si>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</si>
  <si>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</si>
  <si>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</si>
  <si>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</si>
  <si>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</si>
  <si>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</si>
  <si>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</si>
  <si>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</si>
  <si>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</si>
  <si>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</si>
  <si>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</si>
  <si>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</si>
  <si>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</si>
  <si>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</si>
  <si>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</si>
  <si>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</si>
  <si>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</si>
  <si>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</si>
  <si>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</si>
  <si>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</si>
  <si>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</si>
  <si>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</si>
  <si>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</si>
  <si>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</si>
  <si>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</si>
  <si>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</si>
  <si>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</si>
  <si>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</si>
  <si>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</si>
  <si>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</si>
  <si>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</si>
  <si>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</si>
  <si>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</si>
  <si>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</si>
  <si>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</si>
  <si>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</si>
  <si>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</si>
  <si>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</si>
  <si>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</si>
  <si>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</si>
  <si>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</si>
  <si>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</si>
  <si>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</si>
  <si>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</si>
  <si>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</si>
  <si>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</si>
  <si>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</si>
  <si>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</si>
  <si>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</si>
  <si>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</si>
  <si>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</si>
  <si>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</si>
  <si>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</si>
  <si>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</si>
  <si>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</si>
  <si>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</si>
  <si>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</si>
  <si>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</si>
  <si>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</si>
  <si>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</si>
  <si>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</si>
  <si>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</si>
  <si>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</si>
  <si>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</si>
  <si>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</si>
  <si>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</si>
  <si>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</si>
  <si>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</si>
  <si>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</si>
  <si>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</si>
  <si>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</si>
  <si>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</si>
  <si>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</si>
  <si>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</si>
  <si>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</si>
  <si>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</si>
  <si>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</si>
  <si>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</si>
  <si>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</si>
  <si>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</si>
  <si>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</si>
  <si>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</si>
  <si>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</si>
  <si>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</si>
  <si>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</si>
  <si>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</si>
  <si>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</si>
  <si>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</si>
  <si>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</si>
  <si>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</si>
  <si>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</si>
  <si>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</si>
  <si>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</si>
  <si>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</si>
  <si>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</si>
  <si>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</si>
  <si>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</si>
  <si>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</si>
  <si>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</si>
  <si>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</si>
  <si>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</si>
  <si>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</si>
  <si>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</si>
  <si>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</si>
  <si>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</si>
  <si>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</si>
  <si>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</si>
  <si>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</si>
  <si>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</si>
  <si>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</si>
  <si>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</si>
  <si>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</si>
  <si>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</si>
  <si>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</si>
  <si>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</si>
  <si>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</si>
  <si>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</si>
  <si>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</si>
  <si>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</si>
  <si>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</si>
  <si>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</si>
  <si>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</si>
  <si>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</si>
  <si>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</si>
  <si>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</si>
  <si>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</si>
  <si>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</si>
  <si>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</si>
  <si>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</si>
  <si>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</si>
  <si>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</si>
  <si>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</si>
  <si>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</si>
  <si>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</si>
  <si>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</si>
  <si>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</si>
  <si>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</si>
  <si>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</si>
  <si>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</si>
  <si>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</si>
  <si>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</si>
  <si>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</si>
  <si>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</si>
  <si>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</si>
  <si>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</si>
  <si>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</si>
  <si>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</si>
  <si>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</si>
  <si>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</si>
  <si>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</si>
  <si>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</si>
  <si>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</si>
  <si>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</si>
  <si>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</si>
  <si>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</si>
  <si>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</si>
  <si>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</si>
  <si>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</si>
  <si>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</si>
  <si>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</si>
  <si>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</si>
  <si>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</si>
  <si>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</si>
  <si>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</si>
  <si>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</si>
  <si>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</si>
  <si>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</si>
  <si>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</si>
  <si>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</si>
  <si>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</si>
  <si>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</si>
  <si>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</si>
  <si>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</si>
  <si>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</si>
  <si>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</si>
  <si>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</si>
  <si>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</si>
  <si>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</si>
  <si>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</si>
  <si>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</si>
  <si>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</si>
  <si>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</si>
  <si>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</si>
  <si>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</si>
  <si>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</si>
  <si>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</si>
  <si>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</si>
  <si>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</si>
  <si>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</si>
  <si>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</si>
  <si>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</si>
  <si>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</si>
  <si>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</si>
  <si>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</si>
  <si>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</si>
  <si>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</si>
  <si>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</si>
  <si>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</si>
  <si>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</si>
  <si>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</si>
  <si>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</si>
  <si>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</si>
  <si>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</si>
  <si>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</si>
  <si>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</si>
  <si>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</si>
  <si>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</si>
  <si>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</si>
  <si>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</si>
  <si>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</si>
  <si>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</si>
  <si>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</si>
  <si>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</si>
  <si>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</si>
  <si>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</si>
  <si>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</si>
  <si>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</si>
  <si>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</si>
  <si>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</si>
  <si>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</si>
  <si>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</si>
  <si>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</si>
  <si>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</si>
  <si>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</si>
  <si>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</si>
  <si>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</si>
  <si>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</si>
  <si>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</si>
  <si>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</si>
  <si>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</si>
  <si>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</si>
  <si>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</si>
  <si>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</si>
  <si>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</si>
  <si>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</si>
  <si>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</si>
  <si>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</si>
  <si>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</si>
  <si>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</si>
  <si>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</si>
  <si>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</si>
  <si>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</si>
  <si>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</si>
  <si>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</si>
  <si>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</si>
  <si>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</si>
  <si>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</si>
  <si>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</si>
  <si>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</si>
  <si>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</si>
  <si>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</si>
  <si>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</si>
  <si>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</si>
  <si>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</si>
  <si>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</si>
  <si>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</si>
  <si>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</si>
  <si>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</si>
  <si>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</si>
  <si>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</si>
  <si>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</si>
  <si>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</si>
  <si>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</si>
  <si>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</si>
  <si>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</si>
  <si>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</si>
  <si>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</si>
  <si>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</si>
  <si>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</si>
  <si>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</si>
  <si>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</si>
  <si>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</si>
  <si>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</si>
  <si>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</si>
  <si>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</si>
  <si>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</si>
  <si>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</si>
  <si>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</si>
  <si>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</si>
  <si>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</si>
  <si>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</si>
  <si>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</si>
  <si>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</si>
  <si>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</si>
  <si>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</si>
  <si>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</si>
  <si>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</si>
  <si>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</si>
  <si>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</si>
  <si>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</si>
  <si>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</si>
  <si>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</si>
  <si>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</si>
  <si>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</si>
  <si>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</si>
  <si>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</si>
  <si>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</si>
  <si>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</si>
  <si>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</si>
  <si>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</si>
  <si>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</si>
  <si>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</si>
  <si>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</si>
  <si>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</si>
  <si>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</si>
  <si>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</si>
  <si>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</si>
  <si>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</si>
  <si>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</si>
  <si>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</si>
  <si>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</si>
  <si>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</si>
  <si>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</si>
  <si>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</si>
  <si>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</si>
  <si>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</si>
  <si>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</si>
  <si>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</si>
  <si>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</si>
  <si>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</si>
  <si>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</si>
  <si>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</si>
  <si>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</si>
  <si>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</si>
  <si>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</si>
  <si>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</si>
  <si>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</si>
  <si>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</si>
  <si>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</si>
  <si>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</si>
  <si>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</si>
  <si>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</si>
  <si>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</si>
  <si>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</si>
  <si>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</si>
  <si>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</si>
  <si>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</si>
  <si>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</si>
  <si>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</si>
  <si>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</si>
  <si>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</si>
  <si>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</si>
  <si>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</si>
  <si>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</si>
  <si>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</si>
  <si>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</si>
  <si>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</si>
  <si>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</si>
  <si>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</si>
  <si>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</si>
  <si>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</si>
  <si>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</si>
  <si>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</si>
  <si>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</si>
  <si>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</si>
  <si>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</si>
  <si>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</si>
  <si>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</si>
  <si>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</si>
  <si>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</si>
  <si>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</si>
  <si>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</si>
  <si>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</si>
  <si>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</si>
  <si>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</si>
  <si>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</si>
  <si>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</si>
  <si>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</si>
  <si>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</si>
  <si>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</si>
  <si>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</si>
  <si>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</si>
  <si>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</si>
  <si>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</si>
  <si>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</si>
  <si>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</si>
  <si>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</si>
  <si>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</si>
  <si>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</si>
  <si>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</si>
  <si>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</si>
  <si>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</si>
  <si>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</si>
  <si>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</si>
  <si>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</si>
  <si>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</si>
  <si>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</si>
  <si>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</si>
  <si>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</si>
  <si>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</si>
  <si>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</si>
  <si>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</si>
  <si>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</si>
  <si>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</si>
  <si>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</si>
  <si>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</si>
  <si>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</si>
  <si>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</si>
  <si>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</si>
  <si>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</si>
  <si>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</si>
  <si>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</si>
  <si>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</si>
  <si>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</si>
  <si>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</si>
  <si>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</si>
  <si>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</si>
  <si>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</si>
  <si>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</si>
  <si>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</si>
  <si>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</si>
  <si>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</si>
  <si>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</si>
  <si>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</si>
  <si>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</si>
  <si>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</si>
  <si>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</si>
  <si>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</si>
  <si>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</si>
  <si>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</si>
  <si>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</si>
  <si>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</si>
  <si>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</si>
  <si>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</si>
  <si>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</si>
  <si>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</si>
  <si>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</si>
  <si>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</si>
  <si>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</si>
  <si>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</si>
  <si>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</si>
  <si>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</si>
  <si>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</si>
  <si>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</si>
  <si>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</si>
  <si>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</si>
  <si>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</si>
  <si>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</si>
  <si>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</si>
  <si>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</si>
  <si>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</si>
  <si>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</si>
  <si>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</si>
  <si>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</si>
  <si>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</si>
  <si>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</si>
  <si>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</si>
  <si>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</si>
  <si>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</si>
  <si>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</si>
  <si>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</si>
  <si>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</si>
  <si>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</si>
  <si>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</si>
  <si>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</si>
  <si>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</si>
  <si>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</si>
  <si>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</si>
  <si>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</si>
  <si>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</si>
  <si>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</si>
  <si>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</si>
  <si>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</si>
  <si>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</si>
  <si>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</si>
  <si>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</si>
  <si>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</si>
  <si>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</si>
  <si>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</si>
  <si>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</si>
  <si>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</si>
  <si>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</si>
  <si>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</si>
  <si>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</si>
  <si>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</si>
  <si>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</si>
  <si>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</si>
  <si>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</si>
  <si>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</si>
  <si>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</si>
  <si>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</si>
  <si>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</si>
  <si>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</si>
  <si>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</si>
  <si>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</si>
  <si>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</si>
  <si>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</si>
  <si>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Less Refund FIRS</t>
  </si>
  <si>
    <t>Summary of Gross Revenue Allocation by Federation Account Allocation Committee for the Month of July, 2017 Shared in August, 2017</t>
  </si>
  <si>
    <t>Distribution of Revenue Allocation to FGN by Federation Account Allocation Committee for the Month of July, 2017 Shared in August, 2017</t>
  </si>
  <si>
    <t>6 (4 + 5 )</t>
  </si>
  <si>
    <t>Distribution of Revenue Allocation to State Governments by Federation Account Allocation Committee for the month of July,2017 Shared in August, 2017</t>
  </si>
  <si>
    <t>12=6+11+12</t>
  </si>
  <si>
    <t>13=10+11+12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</si>
  <si>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</t>
    </r>
  </si>
  <si>
    <t>Distribution of Revenue Allocation to Local Government Councils by Federation Account Allocation Committee for the Month of July, 2017 Shared in August,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</si>
</sst>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u/>
      <sz val="20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5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15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6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43" fontId="0" fillId="0" borderId="0" xfId="0" applyNumberFormat="1" applyBorder="1"/>
    <xf numFmtId="164" fontId="0" fillId="0" borderId="0" xfId="0" applyNumberFormat="1" applyBorder="1"/>
    <xf numFmtId="0" fontId="17" fillId="0" borderId="0" xfId="0" applyFont="1" applyFill="1" applyBorder="1"/>
    <xf numFmtId="0" fontId="19" fillId="0" borderId="0" xfId="0" applyFont="1"/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/>
    <xf numFmtId="0" fontId="20" fillId="0" borderId="9" xfId="0" applyFont="1" applyBorder="1" applyAlignment="1"/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43" fontId="20" fillId="0" borderId="0" xfId="1" applyFont="1" applyBorder="1" applyAlignment="1"/>
    <xf numFmtId="0" fontId="8" fillId="0" borderId="1" xfId="0" applyFont="1" applyBorder="1" applyAlignment="1">
      <alignment wrapText="1"/>
    </xf>
    <xf numFmtId="0" fontId="21" fillId="0" borderId="4" xfId="0" quotePrefix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164" fontId="15" fillId="0" borderId="0" xfId="0" applyNumberFormat="1" applyFont="1" applyAlignment="1">
      <alignment horizontal="right"/>
    </xf>
    <xf numFmtId="165" fontId="12" fillId="0" borderId="11" xfId="2" applyNumberFormat="1" applyFont="1" applyFill="1" applyBorder="1" applyAlignment="1">
      <alignment horizontal="right" wrapText="1"/>
    </xf>
    <xf numFmtId="43" fontId="22" fillId="0" borderId="1" xfId="1" applyFont="1" applyFill="1" applyBorder="1" applyAlignment="1">
      <alignment horizontal="right" wrapText="1"/>
    </xf>
    <xf numFmtId="43" fontId="23" fillId="0" borderId="1" xfId="1" applyFont="1" applyFill="1" applyBorder="1" applyAlignment="1">
      <alignment horizontal="right" wrapText="1"/>
    </xf>
    <xf numFmtId="43" fontId="24" fillId="0" borderId="1" xfId="1" applyFont="1" applyFill="1" applyBorder="1" applyAlignment="1"/>
    <xf numFmtId="43" fontId="25" fillId="0" borderId="1" xfId="1" applyFont="1" applyFill="1" applyBorder="1" applyAlignment="1">
      <alignment horizontal="right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7" fillId="0" borderId="0" xfId="0" applyFont="1" applyBorder="1"/>
    <xf numFmtId="0" fontId="28" fillId="0" borderId="1" xfId="0" applyFont="1" applyBorder="1" applyAlignment="1">
      <alignment horizontal="center" wrapText="1"/>
    </xf>
    <xf numFmtId="0" fontId="28" fillId="0" borderId="6" xfId="0" applyFont="1" applyFill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7" fillId="0" borderId="1" xfId="0" applyFont="1" applyBorder="1"/>
    <xf numFmtId="0" fontId="28" fillId="0" borderId="1" xfId="0" quotePrefix="1" applyFont="1" applyBorder="1" applyAlignment="1">
      <alignment horizontal="center"/>
    </xf>
    <xf numFmtId="0" fontId="28" fillId="0" borderId="4" xfId="0" quotePrefix="1" applyFont="1" applyBorder="1" applyAlignment="1">
      <alignment horizontal="center"/>
    </xf>
    <xf numFmtId="0" fontId="28" fillId="0" borderId="0" xfId="0" quotePrefix="1" applyFont="1" applyBorder="1" applyAlignment="1">
      <alignment horizontal="center"/>
    </xf>
    <xf numFmtId="0" fontId="27" fillId="0" borderId="1" xfId="0" applyFont="1" applyBorder="1" applyAlignment="1"/>
    <xf numFmtId="43" fontId="27" fillId="0" borderId="5" xfId="1" applyFont="1" applyBorder="1"/>
    <xf numFmtId="43" fontId="27" fillId="0" borderId="1" xfId="1" applyFont="1" applyBorder="1"/>
    <xf numFmtId="43" fontId="27" fillId="0" borderId="0" xfId="0" applyNumberFormat="1" applyFont="1" applyBorder="1"/>
    <xf numFmtId="0" fontId="28" fillId="0" borderId="4" xfId="0" applyFont="1" applyBorder="1" applyAlignment="1"/>
    <xf numFmtId="43" fontId="28" fillId="0" borderId="10" xfId="1" applyFont="1" applyBorder="1"/>
    <xf numFmtId="43" fontId="28" fillId="0" borderId="0" xfId="1" applyFont="1" applyBorder="1"/>
    <xf numFmtId="43" fontId="2" fillId="0" borderId="12" xfId="1" applyFont="1" applyBorder="1"/>
    <xf numFmtId="43" fontId="14" fillId="0" borderId="1" xfId="1" applyFont="1" applyFill="1" applyBorder="1" applyAlignment="1">
      <alignment horizontal="right" wrapText="1"/>
    </xf>
    <xf numFmtId="43" fontId="24" fillId="0" borderId="0" xfId="1" applyFont="1" applyFill="1" applyBorder="1" applyAlignment="1"/>
    <xf numFmtId="0" fontId="1" fillId="0" borderId="0" xfId="0" applyFont="1"/>
    <xf numFmtId="0" fontId="20" fillId="0" borderId="0" xfId="0" applyFont="1" applyBorder="1" applyAlignment="1">
      <alignment vertical="center"/>
    </xf>
    <xf numFmtId="43" fontId="0" fillId="0" borderId="0" xfId="1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Border="1" applyAlignment="1">
      <alignment horizontal="left" wrapText="1"/>
    </xf>
    <xf numFmtId="0" fontId="2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FG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9</v>
      </c>
      <c r="C1">
        <f ca="1">YEAR(NOW())</f>
        <v>2017</v>
      </c>
    </row>
    <row r="2" spans="1:8" ht="23.1" customHeight="1"/>
    <row r="3" spans="1:8" ht="23.1" customHeight="1">
      <c r="B3" t="s">
        <v>798</v>
      </c>
      <c r="F3" t="s">
        <v>799</v>
      </c>
    </row>
    <row r="4" spans="1:8" ht="23.1" customHeight="1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" customHeight="1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6" t="e">
        <f>LOOKUP(C5,A8:B19)</f>
        <v>#REF!</v>
      </c>
      <c r="F6" s="36" t="e">
        <f>IF(G5=1,LOOKUP(G5,E8:F19),LOOKUP(G5,A8:B19))</f>
        <v>#REF!</v>
      </c>
    </row>
    <row r="8" spans="1:8">
      <c r="A8">
        <v>1</v>
      </c>
      <c r="B8" s="37" t="e">
        <f>D8&amp;"-"&amp;RIGHT(B$5,2)</f>
        <v>#REF!</v>
      </c>
      <c r="D8" s="35" t="s">
        <v>808</v>
      </c>
      <c r="E8">
        <v>1</v>
      </c>
      <c r="F8" s="37" t="e">
        <f>D8&amp;"-"&amp;RIGHT(F$5,2)</f>
        <v>#REF!</v>
      </c>
    </row>
    <row r="9" spans="1:8">
      <c r="A9">
        <v>2</v>
      </c>
      <c r="B9" s="37" t="e">
        <f t="shared" ref="B9:B19" si="0">D9&amp;"-"&amp;RIGHT(B$5,2)</f>
        <v>#REF!</v>
      </c>
      <c r="D9" s="35" t="s">
        <v>809</v>
      </c>
      <c r="E9">
        <v>2</v>
      </c>
      <c r="F9" s="37" t="e">
        <f t="shared" ref="F9:F19" si="1">D9&amp;"-"&amp;RIGHT(F$5,2)</f>
        <v>#REF!</v>
      </c>
    </row>
    <row r="10" spans="1:8">
      <c r="A10">
        <v>3</v>
      </c>
      <c r="B10" s="37" t="e">
        <f t="shared" si="0"/>
        <v>#REF!</v>
      </c>
      <c r="D10" s="35" t="s">
        <v>810</v>
      </c>
      <c r="E10">
        <v>3</v>
      </c>
      <c r="F10" s="37" t="e">
        <f t="shared" si="1"/>
        <v>#REF!</v>
      </c>
    </row>
    <row r="11" spans="1:8">
      <c r="A11">
        <v>4</v>
      </c>
      <c r="B11" s="37" t="e">
        <f t="shared" si="0"/>
        <v>#REF!</v>
      </c>
      <c r="D11" s="35" t="s">
        <v>811</v>
      </c>
      <c r="E11">
        <v>4</v>
      </c>
      <c r="F11" s="37" t="e">
        <f t="shared" si="1"/>
        <v>#REF!</v>
      </c>
    </row>
    <row r="12" spans="1:8">
      <c r="A12">
        <v>5</v>
      </c>
      <c r="B12" s="37" t="e">
        <f t="shared" si="0"/>
        <v>#REF!</v>
      </c>
      <c r="D12" s="35" t="s">
        <v>800</v>
      </c>
      <c r="E12">
        <v>5</v>
      </c>
      <c r="F12" s="37" t="e">
        <f t="shared" si="1"/>
        <v>#REF!</v>
      </c>
    </row>
    <row r="13" spans="1:8">
      <c r="A13">
        <v>6</v>
      </c>
      <c r="B13" s="37" t="e">
        <f t="shared" si="0"/>
        <v>#REF!</v>
      </c>
      <c r="D13" s="35" t="s">
        <v>801</v>
      </c>
      <c r="E13">
        <v>6</v>
      </c>
      <c r="F13" s="37" t="e">
        <f t="shared" si="1"/>
        <v>#REF!</v>
      </c>
    </row>
    <row r="14" spans="1:8">
      <c r="A14">
        <v>7</v>
      </c>
      <c r="B14" s="37" t="e">
        <f t="shared" si="0"/>
        <v>#REF!</v>
      </c>
      <c r="D14" s="35" t="s">
        <v>802</v>
      </c>
      <c r="E14">
        <v>7</v>
      </c>
      <c r="F14" s="37" t="e">
        <f t="shared" si="1"/>
        <v>#REF!</v>
      </c>
    </row>
    <row r="15" spans="1:8">
      <c r="A15">
        <v>8</v>
      </c>
      <c r="B15" s="37" t="e">
        <f t="shared" si="0"/>
        <v>#REF!</v>
      </c>
      <c r="D15" s="35" t="s">
        <v>803</v>
      </c>
      <c r="E15">
        <v>8</v>
      </c>
      <c r="F15" s="37" t="e">
        <f t="shared" si="1"/>
        <v>#REF!</v>
      </c>
    </row>
    <row r="16" spans="1:8">
      <c r="A16">
        <v>9</v>
      </c>
      <c r="B16" s="37" t="e">
        <f t="shared" si="0"/>
        <v>#REF!</v>
      </c>
      <c r="D16" s="35" t="s">
        <v>804</v>
      </c>
      <c r="E16">
        <v>9</v>
      </c>
      <c r="F16" s="37" t="e">
        <f t="shared" si="1"/>
        <v>#REF!</v>
      </c>
    </row>
    <row r="17" spans="1:6">
      <c r="A17">
        <v>10</v>
      </c>
      <c r="B17" s="37" t="e">
        <f t="shared" si="0"/>
        <v>#REF!</v>
      </c>
      <c r="D17" s="35" t="s">
        <v>805</v>
      </c>
      <c r="E17">
        <v>10</v>
      </c>
      <c r="F17" s="37" t="e">
        <f t="shared" si="1"/>
        <v>#REF!</v>
      </c>
    </row>
    <row r="18" spans="1:6">
      <c r="A18">
        <v>11</v>
      </c>
      <c r="B18" s="37" t="e">
        <f t="shared" si="0"/>
        <v>#REF!</v>
      </c>
      <c r="D18" s="35" t="s">
        <v>806</v>
      </c>
      <c r="E18">
        <v>11</v>
      </c>
      <c r="F18" s="37" t="e">
        <f t="shared" si="1"/>
        <v>#REF!</v>
      </c>
    </row>
    <row r="19" spans="1:6">
      <c r="A19">
        <v>12</v>
      </c>
      <c r="B19" s="37" t="e">
        <f t="shared" si="0"/>
        <v>#REF!</v>
      </c>
      <c r="D19" s="35" t="s">
        <v>807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98" zoomScaleNormal="98" workbookViewId="0">
      <selection activeCell="A29" sqref="A29:XFD56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4" width="27.5703125" customWidth="1"/>
    <col min="5" max="5" width="28.42578125" bestFit="1" customWidth="1"/>
    <col min="6" max="6" width="26" customWidth="1"/>
    <col min="7" max="7" width="28.85546875" customWidth="1"/>
    <col min="8" max="8" width="25.28515625" customWidth="1"/>
    <col min="9" max="9" width="23.42578125" bestFit="1" customWidth="1"/>
    <col min="11" max="12" width="9.140625" hidden="1" customWidth="1"/>
  </cols>
  <sheetData>
    <row r="1" spans="1:14" ht="30" customHeight="1">
      <c r="A1" s="98"/>
      <c r="B1" s="98"/>
      <c r="C1" s="98"/>
      <c r="D1" s="98"/>
      <c r="E1" s="98"/>
      <c r="F1" s="98"/>
      <c r="G1" s="98"/>
      <c r="H1" s="98"/>
      <c r="I1" s="38"/>
      <c r="J1" s="38"/>
      <c r="M1" s="38"/>
      <c r="N1" s="38"/>
    </row>
    <row r="2" spans="1:14" ht="30" customHeight="1">
      <c r="D2" s="39"/>
      <c r="E2" s="40"/>
      <c r="F2" s="40"/>
      <c r="G2" s="40"/>
      <c r="H2" s="40"/>
      <c r="I2" s="40"/>
      <c r="J2" s="40"/>
      <c r="K2" s="40"/>
      <c r="L2" s="40"/>
      <c r="M2" s="40"/>
    </row>
    <row r="3" spans="1:14" ht="30" customHeight="1">
      <c r="A3" s="99" t="s">
        <v>901</v>
      </c>
      <c r="B3" s="99"/>
      <c r="C3" s="99"/>
      <c r="D3" s="99"/>
      <c r="E3" s="99"/>
      <c r="F3" s="99"/>
      <c r="G3" s="41"/>
      <c r="H3" s="41"/>
      <c r="I3" s="42"/>
      <c r="J3" s="42"/>
      <c r="K3" s="42"/>
      <c r="L3" s="42"/>
      <c r="M3" s="42"/>
      <c r="N3" s="42"/>
    </row>
    <row r="4" spans="1:14" ht="30" customHeight="1">
      <c r="A4" s="53"/>
      <c r="B4" s="53"/>
      <c r="C4" s="54"/>
      <c r="D4" s="55"/>
      <c r="E4" s="56"/>
      <c r="F4" s="95"/>
      <c r="G4" s="22"/>
      <c r="H4" s="22"/>
    </row>
    <row r="5" spans="1:14" ht="30" customHeight="1">
      <c r="A5" s="57" t="s">
        <v>0</v>
      </c>
      <c r="B5" s="57" t="s">
        <v>14</v>
      </c>
      <c r="C5" s="58" t="s">
        <v>881</v>
      </c>
      <c r="D5" s="59" t="s">
        <v>882</v>
      </c>
      <c r="E5" s="59" t="s">
        <v>883</v>
      </c>
      <c r="F5" s="60"/>
      <c r="G5" s="43"/>
    </row>
    <row r="6" spans="1:14" ht="30" customHeight="1">
      <c r="A6" s="59"/>
      <c r="B6" s="59"/>
      <c r="C6" s="64" t="s">
        <v>899</v>
      </c>
      <c r="D6" s="64" t="s">
        <v>899</v>
      </c>
      <c r="E6" s="65" t="s">
        <v>899</v>
      </c>
      <c r="F6" s="61"/>
      <c r="G6" s="44"/>
    </row>
    <row r="7" spans="1:14" ht="30" customHeight="1">
      <c r="A7" s="47">
        <v>1</v>
      </c>
      <c r="B7" s="47" t="s">
        <v>884</v>
      </c>
      <c r="C7" s="68">
        <v>181451554816.43311</v>
      </c>
      <c r="D7" s="69">
        <v>11596825498.306499</v>
      </c>
      <c r="E7" s="70">
        <f>C7+D7</f>
        <v>193048380314.73959</v>
      </c>
      <c r="F7" s="62"/>
      <c r="G7" s="46"/>
    </row>
    <row r="8" spans="1:14" ht="30" customHeight="1">
      <c r="A8" s="47">
        <v>2</v>
      </c>
      <c r="B8" s="47" t="s">
        <v>885</v>
      </c>
      <c r="C8" s="68">
        <v>92034653468.016098</v>
      </c>
      <c r="D8" s="69">
        <v>38656084994.355003</v>
      </c>
      <c r="E8" s="70">
        <f t="shared" ref="E8:E14" si="0">C8+D8</f>
        <v>130690738462.37109</v>
      </c>
      <c r="F8" s="62"/>
      <c r="G8" s="46"/>
    </row>
    <row r="9" spans="1:14" ht="30" customHeight="1">
      <c r="A9" s="47">
        <v>3</v>
      </c>
      <c r="B9" s="47" t="s">
        <v>886</v>
      </c>
      <c r="C9" s="68">
        <v>70954860083.874802</v>
      </c>
      <c r="D9" s="69">
        <v>27059259496.0485</v>
      </c>
      <c r="E9" s="70">
        <f t="shared" si="0"/>
        <v>98014119579.923309</v>
      </c>
      <c r="F9" s="62"/>
      <c r="G9" s="46"/>
    </row>
    <row r="10" spans="1:14" ht="30" customHeight="1">
      <c r="A10" s="47">
        <v>4</v>
      </c>
      <c r="B10" s="47" t="s">
        <v>887</v>
      </c>
      <c r="C10" s="68">
        <v>31590971560.355999</v>
      </c>
      <c r="D10" s="69">
        <v>0</v>
      </c>
      <c r="E10" s="70">
        <f t="shared" si="0"/>
        <v>31590971560.355999</v>
      </c>
      <c r="F10" s="62"/>
      <c r="G10" s="46"/>
    </row>
    <row r="11" spans="1:14" ht="30" customHeight="1">
      <c r="A11" s="47">
        <v>5</v>
      </c>
      <c r="B11" s="47" t="s">
        <v>888</v>
      </c>
      <c r="C11" s="68">
        <v>3629196006.5999999</v>
      </c>
      <c r="D11" s="69">
        <v>0</v>
      </c>
      <c r="E11" s="70">
        <f t="shared" si="0"/>
        <v>3629196006.5999999</v>
      </c>
      <c r="F11" s="62"/>
      <c r="G11" s="46"/>
    </row>
    <row r="12" spans="1:14" ht="30" customHeight="1">
      <c r="A12" s="47">
        <v>6</v>
      </c>
      <c r="B12" s="47" t="s">
        <v>900</v>
      </c>
      <c r="C12" s="68">
        <v>2000000000</v>
      </c>
      <c r="D12" s="69">
        <v>0</v>
      </c>
      <c r="E12" s="70">
        <f t="shared" si="0"/>
        <v>2000000000</v>
      </c>
      <c r="F12" s="62"/>
      <c r="G12" s="46"/>
    </row>
    <row r="13" spans="1:14" ht="30" customHeight="1">
      <c r="A13" s="47">
        <v>7</v>
      </c>
      <c r="B13" s="63" t="s">
        <v>897</v>
      </c>
      <c r="C13" s="68">
        <v>3533671048.21</v>
      </c>
      <c r="D13" s="69">
        <v>3221340416.1999998</v>
      </c>
      <c r="E13" s="70">
        <f t="shared" si="0"/>
        <v>6755011464.4099998</v>
      </c>
      <c r="F13" s="62"/>
      <c r="G13" s="46"/>
    </row>
    <row r="14" spans="1:14" ht="30" customHeight="1">
      <c r="A14" s="47">
        <v>8</v>
      </c>
      <c r="B14" s="47" t="s">
        <v>898</v>
      </c>
      <c r="C14" s="68">
        <v>2124173597.6300001</v>
      </c>
      <c r="D14" s="69">
        <v>0</v>
      </c>
      <c r="E14" s="70">
        <f t="shared" si="0"/>
        <v>2124173597.6300001</v>
      </c>
      <c r="F14" s="62"/>
      <c r="G14" s="46"/>
    </row>
    <row r="15" spans="1:14" ht="30" customHeight="1">
      <c r="A15" s="47"/>
      <c r="B15" s="47" t="s">
        <v>883</v>
      </c>
      <c r="C15" s="71">
        <f>SUM(C7:C14)</f>
        <v>387319080581.12006</v>
      </c>
      <c r="D15" s="71">
        <v>80533510404.909988</v>
      </c>
      <c r="E15" s="71">
        <f t="shared" ref="E15" si="1">SUM(E7:E14)</f>
        <v>467852590986.03003</v>
      </c>
      <c r="F15" s="62"/>
      <c r="G15" s="45"/>
    </row>
    <row r="16" spans="1:14" ht="30" customHeight="1">
      <c r="A16" s="23"/>
      <c r="B16" s="48"/>
      <c r="C16" s="67"/>
      <c r="D16" s="49"/>
      <c r="E16" s="49"/>
      <c r="F16" s="49"/>
      <c r="G16" s="46"/>
      <c r="H16" s="46"/>
    </row>
    <row r="17" spans="1:9" ht="30" customHeight="1">
      <c r="A17" s="23"/>
      <c r="C17" s="49"/>
      <c r="D17" s="66"/>
      <c r="E17" s="49"/>
      <c r="F17" s="49"/>
      <c r="G17" s="49"/>
      <c r="H17" s="49"/>
    </row>
    <row r="18" spans="1:9" ht="30" customHeight="1">
      <c r="A18" s="100" t="s">
        <v>902</v>
      </c>
      <c r="B18" s="100"/>
      <c r="C18" s="100"/>
      <c r="D18" s="100"/>
      <c r="E18" s="100"/>
      <c r="F18" s="100"/>
      <c r="G18" s="100"/>
      <c r="H18" s="100"/>
    </row>
    <row r="19" spans="1:9" ht="30" customHeight="1">
      <c r="A19" s="72"/>
      <c r="B19" s="72"/>
      <c r="C19" s="72"/>
      <c r="D19" s="72"/>
      <c r="E19" s="72"/>
      <c r="F19" s="72"/>
      <c r="G19" s="72"/>
      <c r="H19" s="72"/>
    </row>
    <row r="20" spans="1:9" ht="30" customHeight="1">
      <c r="A20" s="73"/>
      <c r="B20" s="73">
        <v>1</v>
      </c>
      <c r="C20" s="73">
        <v>2</v>
      </c>
      <c r="D20" s="73">
        <v>3</v>
      </c>
      <c r="E20" s="74" t="s">
        <v>889</v>
      </c>
      <c r="F20" s="73">
        <v>5</v>
      </c>
      <c r="G20" s="73" t="s">
        <v>903</v>
      </c>
      <c r="H20" s="75"/>
    </row>
    <row r="21" spans="1:9" ht="30" customHeight="1">
      <c r="A21" s="76" t="s">
        <v>0</v>
      </c>
      <c r="B21" s="76" t="s">
        <v>14</v>
      </c>
      <c r="C21" s="77" t="s">
        <v>5</v>
      </c>
      <c r="D21" s="76" t="s">
        <v>890</v>
      </c>
      <c r="E21" s="78" t="s">
        <v>12</v>
      </c>
      <c r="F21" s="76" t="s">
        <v>882</v>
      </c>
      <c r="G21" s="76" t="s">
        <v>13</v>
      </c>
      <c r="H21" s="79"/>
    </row>
    <row r="22" spans="1:9" ht="30" customHeight="1">
      <c r="A22" s="80"/>
      <c r="B22" s="80"/>
      <c r="C22" s="81" t="s">
        <v>4</v>
      </c>
      <c r="D22" s="81" t="s">
        <v>4</v>
      </c>
      <c r="E22" s="82" t="s">
        <v>4</v>
      </c>
      <c r="F22" s="81" t="s">
        <v>4</v>
      </c>
      <c r="G22" s="81" t="s">
        <v>4</v>
      </c>
      <c r="H22" s="83"/>
    </row>
    <row r="23" spans="1:9" ht="30" customHeight="1">
      <c r="A23" s="80">
        <v>1</v>
      </c>
      <c r="B23" s="84" t="s">
        <v>891</v>
      </c>
      <c r="C23" s="68">
        <v>167053918158.63721</v>
      </c>
      <c r="D23" s="85">
        <v>15782169802.59</v>
      </c>
      <c r="E23" s="85">
        <f>C23-D23</f>
        <v>151271748356.04721</v>
      </c>
      <c r="F23" s="86">
        <v>10823703798.419399</v>
      </c>
      <c r="G23" s="86">
        <f>E23+F23</f>
        <v>162095452154.46661</v>
      </c>
      <c r="H23" s="87"/>
    </row>
    <row r="24" spans="1:9" ht="30" customHeight="1">
      <c r="A24" s="80">
        <v>2</v>
      </c>
      <c r="B24" s="84" t="s">
        <v>892</v>
      </c>
      <c r="C24" s="85">
        <v>3444410683.6831999</v>
      </c>
      <c r="D24" s="85">
        <v>0</v>
      </c>
      <c r="E24" s="85">
        <f t="shared" ref="E24:E27" si="2">C24-D24</f>
        <v>3444410683.6831999</v>
      </c>
      <c r="F24" s="86">
        <v>0</v>
      </c>
      <c r="G24" s="86">
        <f t="shared" ref="G24:G27" si="3">E24+F24</f>
        <v>3444410683.6831999</v>
      </c>
      <c r="H24" s="87"/>
    </row>
    <row r="25" spans="1:9" ht="30" customHeight="1">
      <c r="A25" s="80">
        <v>3</v>
      </c>
      <c r="B25" s="84" t="s">
        <v>893</v>
      </c>
      <c r="C25" s="68">
        <v>1722205341.8415999</v>
      </c>
      <c r="D25" s="85">
        <v>0</v>
      </c>
      <c r="E25" s="85">
        <f t="shared" si="2"/>
        <v>1722205341.8415999</v>
      </c>
      <c r="F25" s="86">
        <v>0</v>
      </c>
      <c r="G25" s="86">
        <f t="shared" si="3"/>
        <v>1722205341.8415999</v>
      </c>
      <c r="H25" s="87"/>
    </row>
    <row r="26" spans="1:9" ht="30" customHeight="1">
      <c r="A26" s="80">
        <v>4</v>
      </c>
      <c r="B26" s="84" t="s">
        <v>894</v>
      </c>
      <c r="C26" s="85">
        <v>5786609948.5878</v>
      </c>
      <c r="D26" s="85">
        <v>0</v>
      </c>
      <c r="E26" s="85">
        <f t="shared" si="2"/>
        <v>5786609948.5878</v>
      </c>
      <c r="F26" s="86">
        <v>0</v>
      </c>
      <c r="G26" s="86">
        <f t="shared" si="3"/>
        <v>5786609948.5878</v>
      </c>
      <c r="H26" s="87"/>
    </row>
    <row r="27" spans="1:9" ht="30" customHeight="1" thickBot="1">
      <c r="A27" s="80">
        <v>5</v>
      </c>
      <c r="B27" s="80" t="s">
        <v>895</v>
      </c>
      <c r="C27" s="85">
        <v>3444410683.6831999</v>
      </c>
      <c r="D27" s="85">
        <v>34587784.340000004</v>
      </c>
      <c r="E27" s="85">
        <f t="shared" si="2"/>
        <v>3409822899.3431997</v>
      </c>
      <c r="F27" s="86">
        <v>773121699.88709998</v>
      </c>
      <c r="G27" s="86">
        <f t="shared" si="3"/>
        <v>4182944599.2302999</v>
      </c>
      <c r="H27" s="87"/>
    </row>
    <row r="28" spans="1:9" ht="30" customHeight="1" thickTop="1" thickBot="1">
      <c r="A28" s="80"/>
      <c r="B28" s="88" t="s">
        <v>896</v>
      </c>
      <c r="C28" s="89">
        <f>SUM(C23:C27)</f>
        <v>181451554816.43301</v>
      </c>
      <c r="D28" s="89">
        <f t="shared" ref="D28:G28" si="4">SUM(D23:D27)</f>
        <v>15816757586.93</v>
      </c>
      <c r="E28" s="89">
        <f t="shared" si="4"/>
        <v>165634797229.50302</v>
      </c>
      <c r="F28" s="89">
        <f t="shared" si="4"/>
        <v>11596825498.306499</v>
      </c>
      <c r="G28" s="89">
        <f t="shared" si="4"/>
        <v>177231622727.80951</v>
      </c>
      <c r="H28" s="90"/>
      <c r="I28" s="31"/>
    </row>
    <row r="29" spans="1:9" ht="13.5" thickTop="1">
      <c r="D29" s="30"/>
      <c r="E29" s="17"/>
      <c r="F29" s="32"/>
      <c r="G29" s="51"/>
      <c r="H29" s="50"/>
    </row>
    <row r="30" spans="1:9" ht="23.25">
      <c r="A30" s="52"/>
      <c r="D30" s="30"/>
      <c r="E30" s="93"/>
      <c r="F30" s="31"/>
      <c r="H30" s="30"/>
    </row>
    <row r="31" spans="1:9" ht="20.25">
      <c r="A31" s="101"/>
      <c r="B31" s="101"/>
      <c r="C31" s="101"/>
      <c r="D31" s="101"/>
      <c r="E31" s="101"/>
      <c r="F31" s="101"/>
      <c r="G31" s="101"/>
      <c r="H31" s="101"/>
    </row>
    <row r="32" spans="1:9">
      <c r="B32" s="21"/>
      <c r="C32" s="21"/>
      <c r="D32" s="21"/>
    </row>
    <row r="33" spans="2:5" hidden="1">
      <c r="B33" s="21"/>
      <c r="C33" s="21"/>
      <c r="D33" s="21"/>
    </row>
    <row r="34" spans="2:5">
      <c r="B34" s="21"/>
      <c r="C34" s="21"/>
      <c r="D34" s="21"/>
      <c r="E34" s="31"/>
    </row>
    <row r="35" spans="2:5" ht="20.25">
      <c r="C35" s="97"/>
      <c r="D35" s="97"/>
      <c r="E35" s="97"/>
    </row>
    <row r="36" spans="2:5" ht="20.25">
      <c r="C36" s="102"/>
      <c r="D36" s="102"/>
      <c r="E36" s="102"/>
    </row>
    <row r="37" spans="2:5" ht="20.25">
      <c r="C37" s="97"/>
      <c r="D37" s="97"/>
      <c r="E37" s="97"/>
    </row>
    <row r="38" spans="2:5" ht="20.25">
      <c r="C38" s="97"/>
      <c r="D38" s="97"/>
      <c r="E38" s="97"/>
    </row>
  </sheetData>
  <mergeCells count="8">
    <mergeCell ref="C37:E37"/>
    <mergeCell ref="C38:E38"/>
    <mergeCell ref="A1:H1"/>
    <mergeCell ref="A3:F3"/>
    <mergeCell ref="A18:H18"/>
    <mergeCell ref="A31:H31"/>
    <mergeCell ref="C35:E35"/>
    <mergeCell ref="C36:E36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53"/>
  <sheetViews>
    <sheetView zoomScale="80" zoomScaleNormal="80" workbookViewId="0">
      <pane xSplit="3" ySplit="9" topLeftCell="F43" activePane="bottomRight" state="frozen"/>
      <selection pane="topRight" activeCell="D1" sqref="D1"/>
      <selection pane="bottomLeft" activeCell="A10" sqref="A10"/>
      <selection pane="bottomRight" activeCell="A52" sqref="A52:XFD57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2" bestFit="1" customWidth="1"/>
    <col min="12" max="12" width="24.140625" bestFit="1" customWidth="1"/>
    <col min="13" max="13" width="20.140625" bestFit="1" customWidth="1"/>
    <col min="14" max="14" width="4.28515625" hidden="1" customWidth="1"/>
  </cols>
  <sheetData>
    <row r="1" spans="1:14" ht="26.25" hidden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6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8" customHeight="1">
      <c r="H3" s="23" t="s">
        <v>17</v>
      </c>
    </row>
    <row r="4" spans="1:14" ht="18">
      <c r="A4" s="103" t="s">
        <v>904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4" ht="20.25">
      <c r="A5" s="22"/>
      <c r="B5" s="22"/>
      <c r="C5" s="22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22"/>
    </row>
    <row r="6" spans="1:14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 t="s">
        <v>905</v>
      </c>
      <c r="M6" s="2" t="s">
        <v>906</v>
      </c>
      <c r="N6" s="1"/>
    </row>
    <row r="7" spans="1:14" ht="12.75" customHeight="1">
      <c r="A7" s="107" t="s">
        <v>0</v>
      </c>
      <c r="B7" s="107" t="s">
        <v>14</v>
      </c>
      <c r="C7" s="107" t="s">
        <v>1</v>
      </c>
      <c r="D7" s="107" t="s">
        <v>5</v>
      </c>
      <c r="E7" s="107" t="s">
        <v>22</v>
      </c>
      <c r="F7" s="107" t="s">
        <v>2</v>
      </c>
      <c r="G7" s="109" t="s">
        <v>19</v>
      </c>
      <c r="H7" s="110"/>
      <c r="I7" s="111"/>
      <c r="J7" s="107" t="s">
        <v>12</v>
      </c>
      <c r="K7" s="107" t="s">
        <v>62</v>
      </c>
      <c r="L7" s="107" t="s">
        <v>20</v>
      </c>
      <c r="M7" s="107" t="s">
        <v>13</v>
      </c>
      <c r="N7" s="107" t="s">
        <v>0</v>
      </c>
    </row>
    <row r="8" spans="1:14" ht="44.25" customHeight="1">
      <c r="A8" s="108"/>
      <c r="B8" s="108"/>
      <c r="C8" s="108"/>
      <c r="D8" s="108"/>
      <c r="E8" s="108"/>
      <c r="F8" s="108"/>
      <c r="G8" s="3" t="s">
        <v>3</v>
      </c>
      <c r="H8" s="3" t="s">
        <v>11</v>
      </c>
      <c r="I8" s="3" t="s">
        <v>812</v>
      </c>
      <c r="J8" s="108"/>
      <c r="K8" s="108"/>
      <c r="L8" s="108"/>
      <c r="M8" s="108"/>
      <c r="N8" s="108"/>
    </row>
    <row r="9" spans="1:14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9" t="s">
        <v>4</v>
      </c>
      <c r="N9" s="1"/>
    </row>
    <row r="10" spans="1:14" ht="18" customHeight="1">
      <c r="A10" s="1">
        <v>1</v>
      </c>
      <c r="B10" s="29" t="s">
        <v>25</v>
      </c>
      <c r="C10" s="28">
        <v>17</v>
      </c>
      <c r="D10" s="92">
        <v>2272642553.3072</v>
      </c>
      <c r="E10" s="92">
        <v>414377482.35750002</v>
      </c>
      <c r="F10" s="92">
        <f>D10+E10</f>
        <v>2687020035.6647</v>
      </c>
      <c r="G10" s="7">
        <v>31326205.879999999</v>
      </c>
      <c r="H10" s="7">
        <v>0</v>
      </c>
      <c r="I10" s="5">
        <v>449274032.99000001</v>
      </c>
      <c r="J10" s="8">
        <f>F10-G10-H10-I10</f>
        <v>2206419796.7946997</v>
      </c>
      <c r="K10" s="8">
        <v>807073305.01779997</v>
      </c>
      <c r="L10" s="20">
        <f>F10+K10</f>
        <v>3494093340.6824999</v>
      </c>
      <c r="M10" s="10">
        <f>J10+K10</f>
        <v>3013493101.8124995</v>
      </c>
      <c r="N10" s="1">
        <v>1</v>
      </c>
    </row>
    <row r="11" spans="1:14" ht="18" customHeight="1">
      <c r="A11" s="1">
        <v>2</v>
      </c>
      <c r="B11" s="29" t="s">
        <v>26</v>
      </c>
      <c r="C11" s="24">
        <v>21</v>
      </c>
      <c r="D11" s="92">
        <v>2417700858.5967999</v>
      </c>
      <c r="E11" s="92">
        <v>0</v>
      </c>
      <c r="F11" s="92">
        <f t="shared" ref="F11:F45" si="0">D11+E11</f>
        <v>2417700858.5967999</v>
      </c>
      <c r="G11" s="7">
        <v>35765643.600000001</v>
      </c>
      <c r="H11" s="7">
        <v>0</v>
      </c>
      <c r="I11" s="5">
        <v>330357169.13999999</v>
      </c>
      <c r="J11" s="8">
        <f t="shared" ref="J11:J45" si="1">F11-G11-H11-I11</f>
        <v>2051578045.8568001</v>
      </c>
      <c r="K11" s="8">
        <v>823957951.67799997</v>
      </c>
      <c r="L11" s="20">
        <f t="shared" ref="L11:L45" si="2">F11+K11</f>
        <v>3241658810.2747998</v>
      </c>
      <c r="M11" s="10">
        <f t="shared" ref="M11:M45" si="3">J11+K11</f>
        <v>2875535997.5348001</v>
      </c>
      <c r="N11" s="1">
        <v>2</v>
      </c>
    </row>
    <row r="12" spans="1:14" ht="18" customHeight="1">
      <c r="A12" s="1">
        <v>3</v>
      </c>
      <c r="B12" s="29" t="s">
        <v>27</v>
      </c>
      <c r="C12" s="24">
        <v>31</v>
      </c>
      <c r="D12" s="92">
        <v>2440168362.6711998</v>
      </c>
      <c r="E12" s="92">
        <v>7709346079.0813999</v>
      </c>
      <c r="F12" s="92">
        <f t="shared" si="0"/>
        <v>10149514441.7526</v>
      </c>
      <c r="G12" s="7">
        <v>111225880.56999999</v>
      </c>
      <c r="H12" s="7">
        <v>0</v>
      </c>
      <c r="I12" s="5">
        <v>977490067.63</v>
      </c>
      <c r="J12" s="8">
        <f t="shared" si="1"/>
        <v>9060798493.5526009</v>
      </c>
      <c r="K12" s="8">
        <v>909008959.41949999</v>
      </c>
      <c r="L12" s="20">
        <f t="shared" si="2"/>
        <v>11058523401.1721</v>
      </c>
      <c r="M12" s="10">
        <f t="shared" si="3"/>
        <v>9969807452.9721012</v>
      </c>
      <c r="N12" s="1">
        <v>3</v>
      </c>
    </row>
    <row r="13" spans="1:14" ht="18" customHeight="1">
      <c r="A13" s="1">
        <v>4</v>
      </c>
      <c r="B13" s="29" t="s">
        <v>28</v>
      </c>
      <c r="C13" s="24">
        <v>21</v>
      </c>
      <c r="D13" s="92">
        <v>2413171580.6717</v>
      </c>
      <c r="E13" s="92">
        <v>0</v>
      </c>
      <c r="F13" s="92">
        <f t="shared" si="0"/>
        <v>2413171580.6717</v>
      </c>
      <c r="G13" s="7">
        <v>36392250.359999999</v>
      </c>
      <c r="H13" s="7">
        <v>0</v>
      </c>
      <c r="I13" s="5">
        <v>107021602.06</v>
      </c>
      <c r="J13" s="8">
        <f t="shared" si="1"/>
        <v>2269757728.2516999</v>
      </c>
      <c r="K13" s="8">
        <v>920314050.64929998</v>
      </c>
      <c r="L13" s="20">
        <f t="shared" si="2"/>
        <v>3333485631.3210001</v>
      </c>
      <c r="M13" s="10">
        <f t="shared" si="3"/>
        <v>3190071778.901</v>
      </c>
      <c r="N13" s="1">
        <v>4</v>
      </c>
    </row>
    <row r="14" spans="1:14" ht="18" customHeight="1">
      <c r="A14" s="1">
        <v>5</v>
      </c>
      <c r="B14" s="29" t="s">
        <v>29</v>
      </c>
      <c r="C14" s="24">
        <v>20</v>
      </c>
      <c r="D14" s="92">
        <v>2903126262.2800999</v>
      </c>
      <c r="E14" s="92">
        <v>0</v>
      </c>
      <c r="F14" s="92">
        <f t="shared" si="0"/>
        <v>2903126262.2800999</v>
      </c>
      <c r="G14" s="7">
        <v>55909234.759999998</v>
      </c>
      <c r="H14" s="7">
        <v>305669380</v>
      </c>
      <c r="I14" s="5">
        <v>519349334.31</v>
      </c>
      <c r="J14" s="8">
        <f t="shared" si="1"/>
        <v>2022198313.2100997</v>
      </c>
      <c r="K14" s="8">
        <v>930072689.71940005</v>
      </c>
      <c r="L14" s="20">
        <f t="shared" si="2"/>
        <v>3833198951.9994998</v>
      </c>
      <c r="M14" s="10">
        <f t="shared" si="3"/>
        <v>2952271002.9294996</v>
      </c>
      <c r="N14" s="1">
        <v>5</v>
      </c>
    </row>
    <row r="15" spans="1:14" ht="18" customHeight="1">
      <c r="A15" s="1">
        <v>6</v>
      </c>
      <c r="B15" s="29" t="s">
        <v>30</v>
      </c>
      <c r="C15" s="24">
        <v>8</v>
      </c>
      <c r="D15" s="92">
        <v>2147488271.9903002</v>
      </c>
      <c r="E15" s="92">
        <v>7072366877.8358002</v>
      </c>
      <c r="F15" s="92">
        <f t="shared" si="0"/>
        <v>9219855149.8260994</v>
      </c>
      <c r="G15" s="7">
        <v>28391300.120000001</v>
      </c>
      <c r="H15" s="7">
        <v>421546663.22000003</v>
      </c>
      <c r="I15" s="5">
        <v>1259200187.3199999</v>
      </c>
      <c r="J15" s="8">
        <f t="shared" si="1"/>
        <v>7510716999.1660995</v>
      </c>
      <c r="K15" s="8">
        <v>717330031.3448</v>
      </c>
      <c r="L15" s="20">
        <f t="shared" si="2"/>
        <v>9937185181.1708984</v>
      </c>
      <c r="M15" s="10">
        <f t="shared" si="3"/>
        <v>8228047030.5108995</v>
      </c>
      <c r="N15" s="1">
        <v>6</v>
      </c>
    </row>
    <row r="16" spans="1:14" ht="18" customHeight="1">
      <c r="A16" s="1">
        <v>7</v>
      </c>
      <c r="B16" s="29" t="s">
        <v>31</v>
      </c>
      <c r="C16" s="24">
        <v>23</v>
      </c>
      <c r="D16" s="92">
        <v>2721868540.6761999</v>
      </c>
      <c r="E16" s="92">
        <v>0</v>
      </c>
      <c r="F16" s="92">
        <f t="shared" si="0"/>
        <v>2721868540.6761999</v>
      </c>
      <c r="G16" s="7">
        <v>20792622.920000002</v>
      </c>
      <c r="H16" s="7">
        <v>103855987.23</v>
      </c>
      <c r="I16" s="5">
        <v>455672499.14999998</v>
      </c>
      <c r="J16" s="8">
        <f t="shared" si="1"/>
        <v>2141547431.3761997</v>
      </c>
      <c r="K16" s="8">
        <v>900444857.92789996</v>
      </c>
      <c r="L16" s="20">
        <f t="shared" si="2"/>
        <v>3622313398.6040998</v>
      </c>
      <c r="M16" s="10">
        <f t="shared" si="3"/>
        <v>3041992289.3040996</v>
      </c>
      <c r="N16" s="1">
        <v>7</v>
      </c>
    </row>
    <row r="17" spans="1:14" ht="18" customHeight="1">
      <c r="A17" s="1">
        <v>8</v>
      </c>
      <c r="B17" s="29" t="s">
        <v>32</v>
      </c>
      <c r="C17" s="24">
        <v>27</v>
      </c>
      <c r="D17" s="92">
        <v>3015440261.1588001</v>
      </c>
      <c r="E17" s="92">
        <v>0</v>
      </c>
      <c r="F17" s="92">
        <f t="shared" si="0"/>
        <v>3015440261.1588001</v>
      </c>
      <c r="G17" s="7">
        <v>17411845.73</v>
      </c>
      <c r="H17" s="7">
        <v>0</v>
      </c>
      <c r="I17" s="5">
        <v>323071065.25999999</v>
      </c>
      <c r="J17" s="8">
        <f t="shared" si="1"/>
        <v>2674957350.1688004</v>
      </c>
      <c r="K17" s="8">
        <v>889740451.89540005</v>
      </c>
      <c r="L17" s="20">
        <f t="shared" si="2"/>
        <v>3905180713.0542002</v>
      </c>
      <c r="M17" s="10">
        <f t="shared" si="3"/>
        <v>3564697802.0642004</v>
      </c>
      <c r="N17" s="1">
        <v>8</v>
      </c>
    </row>
    <row r="18" spans="1:14" ht="18" customHeight="1">
      <c r="A18" s="1">
        <v>9</v>
      </c>
      <c r="B18" s="29" t="s">
        <v>33</v>
      </c>
      <c r="C18" s="24">
        <v>18</v>
      </c>
      <c r="D18" s="92">
        <v>2440584512.3200998</v>
      </c>
      <c r="E18" s="92">
        <v>0</v>
      </c>
      <c r="F18" s="92">
        <f t="shared" si="0"/>
        <v>2440584512.3200998</v>
      </c>
      <c r="G18" s="7">
        <v>231962506.34999999</v>
      </c>
      <c r="H18" s="7">
        <v>633134951.91999996</v>
      </c>
      <c r="I18" s="5">
        <v>665694354.44000006</v>
      </c>
      <c r="J18" s="8">
        <f t="shared" si="1"/>
        <v>909792699.61009979</v>
      </c>
      <c r="K18" s="8">
        <v>805864963.44229996</v>
      </c>
      <c r="L18" s="20">
        <f t="shared" si="2"/>
        <v>3246449475.7623997</v>
      </c>
      <c r="M18" s="10">
        <f t="shared" si="3"/>
        <v>1715657663.0523996</v>
      </c>
      <c r="N18" s="1">
        <v>9</v>
      </c>
    </row>
    <row r="19" spans="1:14" ht="18" customHeight="1">
      <c r="A19" s="1">
        <v>10</v>
      </c>
      <c r="B19" s="29" t="s">
        <v>34</v>
      </c>
      <c r="C19" s="24">
        <v>25</v>
      </c>
      <c r="D19" s="92">
        <v>2464309359.7460999</v>
      </c>
      <c r="E19" s="92">
        <v>7069675922.5290003</v>
      </c>
      <c r="F19" s="92">
        <f t="shared" si="0"/>
        <v>9533985282.2751007</v>
      </c>
      <c r="G19" s="7">
        <v>22321499.199999999</v>
      </c>
      <c r="H19" s="7">
        <v>1098907642.2</v>
      </c>
      <c r="I19" s="5">
        <v>1332910390.45</v>
      </c>
      <c r="J19" s="8">
        <f t="shared" si="1"/>
        <v>7079845750.4251003</v>
      </c>
      <c r="K19" s="8">
        <v>971688581.36860001</v>
      </c>
      <c r="L19" s="20">
        <f t="shared" si="2"/>
        <v>10505673863.643702</v>
      </c>
      <c r="M19" s="10">
        <f t="shared" si="3"/>
        <v>8051534331.7937002</v>
      </c>
      <c r="N19" s="1">
        <v>10</v>
      </c>
    </row>
    <row r="20" spans="1:14" ht="18" customHeight="1">
      <c r="A20" s="1">
        <v>11</v>
      </c>
      <c r="B20" s="29" t="s">
        <v>35</v>
      </c>
      <c r="C20" s="24">
        <v>13</v>
      </c>
      <c r="D20" s="92">
        <v>2171332005.9028001</v>
      </c>
      <c r="E20" s="92">
        <v>0</v>
      </c>
      <c r="F20" s="92">
        <f t="shared" si="0"/>
        <v>2171332005.9028001</v>
      </c>
      <c r="G20" s="7">
        <v>31282856.030000001</v>
      </c>
      <c r="H20" s="7">
        <v>0</v>
      </c>
      <c r="I20" s="5">
        <v>132258576.67900001</v>
      </c>
      <c r="J20" s="8">
        <f t="shared" si="1"/>
        <v>2007790573.1938002</v>
      </c>
      <c r="K20" s="8">
        <v>749803270.90040004</v>
      </c>
      <c r="L20" s="20">
        <f t="shared" si="2"/>
        <v>2921135276.8032002</v>
      </c>
      <c r="M20" s="10">
        <f t="shared" si="3"/>
        <v>2757593844.0942001</v>
      </c>
      <c r="N20" s="1">
        <v>11</v>
      </c>
    </row>
    <row r="21" spans="1:14" ht="18" customHeight="1">
      <c r="A21" s="1">
        <v>12</v>
      </c>
      <c r="B21" s="29" t="s">
        <v>36</v>
      </c>
      <c r="C21" s="24">
        <v>18</v>
      </c>
      <c r="D21" s="92">
        <v>2269389944.2691002</v>
      </c>
      <c r="E21" s="92">
        <v>542601819.82079995</v>
      </c>
      <c r="F21" s="92">
        <f t="shared" si="0"/>
        <v>2811991764.0899</v>
      </c>
      <c r="G21" s="7">
        <v>64088110.490000002</v>
      </c>
      <c r="H21" s="7">
        <v>520000000</v>
      </c>
      <c r="I21" s="5">
        <v>404256146.81</v>
      </c>
      <c r="J21" s="8">
        <f t="shared" si="1"/>
        <v>1823647506.7899003</v>
      </c>
      <c r="K21" s="8">
        <v>914334563.88269997</v>
      </c>
      <c r="L21" s="20">
        <f t="shared" si="2"/>
        <v>3726326327.9726</v>
      </c>
      <c r="M21" s="10">
        <f t="shared" si="3"/>
        <v>2737982070.6726003</v>
      </c>
      <c r="N21" s="1">
        <v>12</v>
      </c>
    </row>
    <row r="22" spans="1:14" ht="18" customHeight="1">
      <c r="A22" s="1">
        <v>13</v>
      </c>
      <c r="B22" s="29" t="s">
        <v>37</v>
      </c>
      <c r="C22" s="24">
        <v>16</v>
      </c>
      <c r="D22" s="92">
        <v>2170106735.9057999</v>
      </c>
      <c r="E22" s="92">
        <v>0</v>
      </c>
      <c r="F22" s="92">
        <f t="shared" si="0"/>
        <v>2170106735.9057999</v>
      </c>
      <c r="G22" s="7">
        <v>45608594.700000003</v>
      </c>
      <c r="H22" s="7">
        <v>499654808.00999999</v>
      </c>
      <c r="I22" s="5">
        <v>477754464.81999999</v>
      </c>
      <c r="J22" s="8">
        <f t="shared" si="1"/>
        <v>1147088868.3757999</v>
      </c>
      <c r="K22" s="8">
        <v>757897032.24969995</v>
      </c>
      <c r="L22" s="20">
        <f t="shared" si="2"/>
        <v>2928003768.1554999</v>
      </c>
      <c r="M22" s="10">
        <f t="shared" si="3"/>
        <v>1904985900.6254997</v>
      </c>
      <c r="N22" s="1">
        <v>13</v>
      </c>
    </row>
    <row r="23" spans="1:14" ht="18" customHeight="1">
      <c r="A23" s="1">
        <v>14</v>
      </c>
      <c r="B23" s="29" t="s">
        <v>38</v>
      </c>
      <c r="C23" s="24">
        <v>17</v>
      </c>
      <c r="D23" s="92">
        <v>2440795151.2417002</v>
      </c>
      <c r="E23" s="92">
        <v>0</v>
      </c>
      <c r="F23" s="92">
        <f t="shared" si="0"/>
        <v>2440795151.2417002</v>
      </c>
      <c r="G23" s="7">
        <v>45799061.670000002</v>
      </c>
      <c r="H23" s="7">
        <v>147102561.99000001</v>
      </c>
      <c r="I23" s="5">
        <v>206468378.88999999</v>
      </c>
      <c r="J23" s="8">
        <f t="shared" si="1"/>
        <v>2041425148.6917005</v>
      </c>
      <c r="K23" s="8">
        <v>865265316.34140003</v>
      </c>
      <c r="L23" s="20">
        <f t="shared" si="2"/>
        <v>3306060467.5831003</v>
      </c>
      <c r="M23" s="10">
        <f t="shared" si="3"/>
        <v>2906690465.0331006</v>
      </c>
      <c r="N23" s="1">
        <v>14</v>
      </c>
    </row>
    <row r="24" spans="1:14" ht="18" customHeight="1">
      <c r="A24" s="1">
        <v>15</v>
      </c>
      <c r="B24" s="29" t="s">
        <v>39</v>
      </c>
      <c r="C24" s="24">
        <v>11</v>
      </c>
      <c r="D24" s="92">
        <v>2286072721.6089001</v>
      </c>
      <c r="E24" s="92">
        <v>0</v>
      </c>
      <c r="F24" s="92">
        <f t="shared" si="0"/>
        <v>2286072721.6089001</v>
      </c>
      <c r="G24" s="7">
        <v>30538887.789999999</v>
      </c>
      <c r="H24" s="7">
        <v>361446152.47000003</v>
      </c>
      <c r="I24" s="5">
        <v>287111786.97000003</v>
      </c>
      <c r="J24" s="8">
        <f t="shared" si="1"/>
        <v>1606975894.3789001</v>
      </c>
      <c r="K24" s="8">
        <v>793512983.24549997</v>
      </c>
      <c r="L24" s="20">
        <f t="shared" si="2"/>
        <v>3079585704.8544002</v>
      </c>
      <c r="M24" s="10">
        <f t="shared" si="3"/>
        <v>2400488877.6244001</v>
      </c>
      <c r="N24" s="1">
        <v>15</v>
      </c>
    </row>
    <row r="25" spans="1:14" ht="18" customHeight="1">
      <c r="A25" s="1">
        <v>16</v>
      </c>
      <c r="B25" s="29" t="s">
        <v>40</v>
      </c>
      <c r="C25" s="24">
        <v>27</v>
      </c>
      <c r="D25" s="92">
        <v>2523422830.5179</v>
      </c>
      <c r="E25" s="92">
        <v>361382428.46780002</v>
      </c>
      <c r="F25" s="92">
        <f t="shared" si="0"/>
        <v>2884805258.9857001</v>
      </c>
      <c r="G25" s="7">
        <v>46358595.57</v>
      </c>
      <c r="H25" s="7">
        <v>0</v>
      </c>
      <c r="I25" s="5">
        <v>822267522.07000005</v>
      </c>
      <c r="J25" s="8">
        <f t="shared" si="1"/>
        <v>2016179141.3456998</v>
      </c>
      <c r="K25" s="8">
        <v>886607334.6573</v>
      </c>
      <c r="L25" s="20">
        <f t="shared" si="2"/>
        <v>3771412593.6430001</v>
      </c>
      <c r="M25" s="10">
        <f t="shared" si="3"/>
        <v>2902786476.0029998</v>
      </c>
      <c r="N25" s="1">
        <v>16</v>
      </c>
    </row>
    <row r="26" spans="1:14" ht="18" customHeight="1">
      <c r="A26" s="1">
        <v>17</v>
      </c>
      <c r="B26" s="29" t="s">
        <v>41</v>
      </c>
      <c r="C26" s="24">
        <v>27</v>
      </c>
      <c r="D26" s="92">
        <v>2714175337.5457001</v>
      </c>
      <c r="E26" s="92">
        <v>0</v>
      </c>
      <c r="F26" s="92">
        <f t="shared" si="0"/>
        <v>2714175337.5457001</v>
      </c>
      <c r="G26" s="7">
        <v>25733823.960000001</v>
      </c>
      <c r="H26" s="7">
        <v>0</v>
      </c>
      <c r="I26" s="5">
        <v>89972595.590000004</v>
      </c>
      <c r="J26" s="8">
        <f t="shared" si="1"/>
        <v>2598468917.9956999</v>
      </c>
      <c r="K26" s="8">
        <v>947443434.24259996</v>
      </c>
      <c r="L26" s="20">
        <f t="shared" si="2"/>
        <v>3661618771.7883</v>
      </c>
      <c r="M26" s="10">
        <f t="shared" si="3"/>
        <v>3545912352.2382998</v>
      </c>
      <c r="N26" s="1">
        <v>17</v>
      </c>
    </row>
    <row r="27" spans="1:14" ht="18" customHeight="1">
      <c r="A27" s="1">
        <v>18</v>
      </c>
      <c r="B27" s="29" t="s">
        <v>42</v>
      </c>
      <c r="C27" s="24">
        <v>23</v>
      </c>
      <c r="D27" s="92">
        <v>3179972094.8664999</v>
      </c>
      <c r="E27" s="92">
        <v>0</v>
      </c>
      <c r="F27" s="92">
        <f t="shared" si="0"/>
        <v>3179972094.8664999</v>
      </c>
      <c r="G27" s="7">
        <v>180575169.37</v>
      </c>
      <c r="H27" s="7">
        <v>0</v>
      </c>
      <c r="I27" s="5">
        <v>203254936.77000001</v>
      </c>
      <c r="J27" s="8">
        <f t="shared" si="1"/>
        <v>2796141988.7265</v>
      </c>
      <c r="K27" s="8">
        <v>1132496904.7140999</v>
      </c>
      <c r="L27" s="20">
        <f t="shared" si="2"/>
        <v>4312468999.5805998</v>
      </c>
      <c r="M27" s="10">
        <f t="shared" si="3"/>
        <v>3928638893.4405999</v>
      </c>
      <c r="N27" s="1">
        <v>18</v>
      </c>
    </row>
    <row r="28" spans="1:14" ht="18" customHeight="1">
      <c r="A28" s="1">
        <v>19</v>
      </c>
      <c r="B28" s="29" t="s">
        <v>43</v>
      </c>
      <c r="C28" s="24">
        <v>44</v>
      </c>
      <c r="D28" s="92">
        <v>3849710246.7410998</v>
      </c>
      <c r="E28" s="92">
        <v>0</v>
      </c>
      <c r="F28" s="92">
        <f t="shared" si="0"/>
        <v>3849710246.7410998</v>
      </c>
      <c r="G28" s="7">
        <v>54328126.759999998</v>
      </c>
      <c r="H28" s="7">
        <v>0</v>
      </c>
      <c r="I28" s="5">
        <v>488054706.69</v>
      </c>
      <c r="J28" s="8">
        <f t="shared" si="1"/>
        <v>3307327413.2910995</v>
      </c>
      <c r="K28" s="8">
        <v>1747281966.7002001</v>
      </c>
      <c r="L28" s="20">
        <f t="shared" si="2"/>
        <v>5596992213.4412994</v>
      </c>
      <c r="M28" s="10">
        <f t="shared" si="3"/>
        <v>5054609379.9912996</v>
      </c>
      <c r="N28" s="1">
        <v>19</v>
      </c>
    </row>
    <row r="29" spans="1:14" ht="18" customHeight="1">
      <c r="A29" s="1">
        <v>20</v>
      </c>
      <c r="B29" s="29" t="s">
        <v>44</v>
      </c>
      <c r="C29" s="24">
        <v>34</v>
      </c>
      <c r="D29" s="92">
        <v>2983415878.6515002</v>
      </c>
      <c r="E29" s="92">
        <v>0</v>
      </c>
      <c r="F29" s="92">
        <f t="shared" si="0"/>
        <v>2983415878.6515002</v>
      </c>
      <c r="G29" s="7">
        <v>99227240.439999998</v>
      </c>
      <c r="H29" s="7">
        <v>0</v>
      </c>
      <c r="I29" s="5">
        <v>234837101.03</v>
      </c>
      <c r="J29" s="8">
        <f t="shared" si="1"/>
        <v>2649351537.1815</v>
      </c>
      <c r="K29" s="8">
        <v>1040791732.3578</v>
      </c>
      <c r="L29" s="20">
        <f t="shared" si="2"/>
        <v>4024207611.0093002</v>
      </c>
      <c r="M29" s="10">
        <f t="shared" si="3"/>
        <v>3690143269.5393</v>
      </c>
      <c r="N29" s="1">
        <v>20</v>
      </c>
    </row>
    <row r="30" spans="1:14" ht="18" customHeight="1">
      <c r="A30" s="1">
        <v>21</v>
      </c>
      <c r="B30" s="29" t="s">
        <v>45</v>
      </c>
      <c r="C30" s="24">
        <v>21</v>
      </c>
      <c r="D30" s="92">
        <v>2562769124.1736002</v>
      </c>
      <c r="E30" s="92">
        <v>0</v>
      </c>
      <c r="F30" s="92">
        <f t="shared" si="0"/>
        <v>2562769124.1736002</v>
      </c>
      <c r="G30" s="7">
        <v>36342977.009999998</v>
      </c>
      <c r="H30" s="7">
        <v>0</v>
      </c>
      <c r="I30" s="5">
        <v>264239440.81</v>
      </c>
      <c r="J30" s="8">
        <f t="shared" si="1"/>
        <v>2262186706.3536</v>
      </c>
      <c r="K30" s="8">
        <v>848790967.47280002</v>
      </c>
      <c r="L30" s="20">
        <f t="shared" si="2"/>
        <v>3411560091.6464005</v>
      </c>
      <c r="M30" s="10">
        <f t="shared" si="3"/>
        <v>3110977673.8263998</v>
      </c>
      <c r="N30" s="1">
        <v>21</v>
      </c>
    </row>
    <row r="31" spans="1:14" ht="18" customHeight="1">
      <c r="A31" s="1">
        <v>22</v>
      </c>
      <c r="B31" s="29" t="s">
        <v>46</v>
      </c>
      <c r="C31" s="24">
        <v>21</v>
      </c>
      <c r="D31" s="92">
        <v>2682445597.5997</v>
      </c>
      <c r="E31" s="92">
        <v>0</v>
      </c>
      <c r="F31" s="92">
        <f t="shared" si="0"/>
        <v>2682445597.5997</v>
      </c>
      <c r="G31" s="7">
        <v>23941292.93</v>
      </c>
      <c r="H31" s="7">
        <v>246132000</v>
      </c>
      <c r="I31" s="5">
        <v>217234851.34</v>
      </c>
      <c r="J31" s="8">
        <f t="shared" si="1"/>
        <v>2195137453.3297</v>
      </c>
      <c r="K31" s="8">
        <v>855038409.83850002</v>
      </c>
      <c r="L31" s="20">
        <f t="shared" si="2"/>
        <v>3537484007.4382</v>
      </c>
      <c r="M31" s="10">
        <f t="shared" si="3"/>
        <v>3050175863.1682</v>
      </c>
      <c r="N31" s="1">
        <v>22</v>
      </c>
    </row>
    <row r="32" spans="1:14" ht="18" customHeight="1">
      <c r="A32" s="1">
        <v>23</v>
      </c>
      <c r="B32" s="29" t="s">
        <v>47</v>
      </c>
      <c r="C32" s="24">
        <v>16</v>
      </c>
      <c r="D32" s="92">
        <v>2160431561.3962998</v>
      </c>
      <c r="E32" s="92">
        <v>0</v>
      </c>
      <c r="F32" s="92">
        <f t="shared" si="0"/>
        <v>2160431561.3962998</v>
      </c>
      <c r="G32" s="7">
        <v>34961787.119999997</v>
      </c>
      <c r="H32" s="7">
        <v>0</v>
      </c>
      <c r="I32" s="5">
        <v>347813959.43000001</v>
      </c>
      <c r="J32" s="8">
        <f t="shared" si="1"/>
        <v>1777655814.8462999</v>
      </c>
      <c r="K32" s="8">
        <v>761922956.82609999</v>
      </c>
      <c r="L32" s="20">
        <f t="shared" si="2"/>
        <v>2922354518.2223997</v>
      </c>
      <c r="M32" s="10">
        <f t="shared" si="3"/>
        <v>2539578771.6724</v>
      </c>
      <c r="N32" s="1">
        <v>23</v>
      </c>
    </row>
    <row r="33" spans="1:14" ht="18" customHeight="1">
      <c r="A33" s="1">
        <v>24</v>
      </c>
      <c r="B33" s="29" t="s">
        <v>48</v>
      </c>
      <c r="C33" s="24">
        <v>20</v>
      </c>
      <c r="D33" s="92">
        <v>3251330045.3168998</v>
      </c>
      <c r="E33" s="92">
        <v>0</v>
      </c>
      <c r="F33" s="92">
        <f t="shared" si="0"/>
        <v>3251330045.3168998</v>
      </c>
      <c r="G33" s="7">
        <v>802753160.63999999</v>
      </c>
      <c r="H33" s="7">
        <v>2000000000</v>
      </c>
      <c r="I33" s="5">
        <v>0</v>
      </c>
      <c r="J33" s="8">
        <f t="shared" si="1"/>
        <v>448576884.67689991</v>
      </c>
      <c r="K33" s="8">
        <v>6272547171.9984999</v>
      </c>
      <c r="L33" s="20">
        <f t="shared" si="2"/>
        <v>9523877217.3153992</v>
      </c>
      <c r="M33" s="10">
        <f t="shared" si="3"/>
        <v>6721124056.6753998</v>
      </c>
      <c r="N33" s="1">
        <v>24</v>
      </c>
    </row>
    <row r="34" spans="1:14" ht="18" customHeight="1">
      <c r="A34" s="1">
        <v>25</v>
      </c>
      <c r="B34" s="29" t="s">
        <v>49</v>
      </c>
      <c r="C34" s="24">
        <v>13</v>
      </c>
      <c r="D34" s="92">
        <v>2238211739.8442001</v>
      </c>
      <c r="E34" s="92">
        <v>0</v>
      </c>
      <c r="F34" s="92">
        <f t="shared" si="0"/>
        <v>2238211739.8442001</v>
      </c>
      <c r="G34" s="7">
        <v>26961830.75</v>
      </c>
      <c r="H34" s="7">
        <v>101637860.22</v>
      </c>
      <c r="I34" s="5">
        <v>124304116.61</v>
      </c>
      <c r="J34" s="8">
        <f t="shared" si="1"/>
        <v>1985307932.2642002</v>
      </c>
      <c r="K34" s="8">
        <v>698673149.64100003</v>
      </c>
      <c r="L34" s="20">
        <f t="shared" si="2"/>
        <v>2936884889.4851999</v>
      </c>
      <c r="M34" s="10">
        <f t="shared" si="3"/>
        <v>2683981081.9052</v>
      </c>
      <c r="N34" s="1">
        <v>25</v>
      </c>
    </row>
    <row r="35" spans="1:14" ht="18" customHeight="1">
      <c r="A35" s="1">
        <v>26</v>
      </c>
      <c r="B35" s="29" t="s">
        <v>50</v>
      </c>
      <c r="C35" s="24">
        <v>25</v>
      </c>
      <c r="D35" s="92">
        <v>2874883325.6525998</v>
      </c>
      <c r="E35" s="92">
        <v>0</v>
      </c>
      <c r="F35" s="92">
        <f t="shared" si="0"/>
        <v>2874883325.6525998</v>
      </c>
      <c r="G35" s="7">
        <v>30734086.280000001</v>
      </c>
      <c r="H35" s="7">
        <v>275631992.38</v>
      </c>
      <c r="I35" s="5">
        <v>183457097.96000001</v>
      </c>
      <c r="J35" s="8">
        <f t="shared" si="1"/>
        <v>2385060149.0325994</v>
      </c>
      <c r="K35" s="8">
        <v>909005990.86189997</v>
      </c>
      <c r="L35" s="20">
        <f t="shared" si="2"/>
        <v>3783889316.5144997</v>
      </c>
      <c r="M35" s="10">
        <f t="shared" si="3"/>
        <v>3294066139.8944993</v>
      </c>
      <c r="N35" s="1">
        <v>26</v>
      </c>
    </row>
    <row r="36" spans="1:14" ht="18" customHeight="1">
      <c r="A36" s="1">
        <v>27</v>
      </c>
      <c r="B36" s="29" t="s">
        <v>51</v>
      </c>
      <c r="C36" s="24">
        <v>20</v>
      </c>
      <c r="D36" s="92">
        <v>2254834942.3852</v>
      </c>
      <c r="E36" s="92">
        <v>0</v>
      </c>
      <c r="F36" s="92">
        <f t="shared" si="0"/>
        <v>2254834942.3852</v>
      </c>
      <c r="G36" s="7">
        <v>72750986.819999993</v>
      </c>
      <c r="H36" s="7">
        <v>0</v>
      </c>
      <c r="I36" s="5">
        <v>1133331119.97</v>
      </c>
      <c r="J36" s="8">
        <f t="shared" si="1"/>
        <v>1048752835.5951998</v>
      </c>
      <c r="K36" s="8">
        <v>951733629.35899997</v>
      </c>
      <c r="L36" s="20">
        <f t="shared" si="2"/>
        <v>3206568571.7441998</v>
      </c>
      <c r="M36" s="10">
        <f t="shared" si="3"/>
        <v>2000486464.9541998</v>
      </c>
      <c r="N36" s="1">
        <v>27</v>
      </c>
    </row>
    <row r="37" spans="1:14" ht="18" customHeight="1">
      <c r="A37" s="1">
        <v>28</v>
      </c>
      <c r="B37" s="29" t="s">
        <v>52</v>
      </c>
      <c r="C37" s="24">
        <v>18</v>
      </c>
      <c r="D37" s="92">
        <v>2259302022.9327002</v>
      </c>
      <c r="E37" s="92">
        <v>1463726484.5149</v>
      </c>
      <c r="F37" s="92">
        <f t="shared" si="0"/>
        <v>3723028507.4476004</v>
      </c>
      <c r="G37" s="7">
        <v>50606534.740000002</v>
      </c>
      <c r="H37" s="7">
        <v>725882360.59000003</v>
      </c>
      <c r="I37" s="5">
        <v>305307884.75999999</v>
      </c>
      <c r="J37" s="8">
        <f t="shared" si="1"/>
        <v>2641231727.3576002</v>
      </c>
      <c r="K37" s="8">
        <v>855541884.99000001</v>
      </c>
      <c r="L37" s="20">
        <f t="shared" si="2"/>
        <v>4578570392.4376001</v>
      </c>
      <c r="M37" s="10">
        <f t="shared" si="3"/>
        <v>3496773612.3476</v>
      </c>
      <c r="N37" s="1">
        <v>28</v>
      </c>
    </row>
    <row r="38" spans="1:14" ht="18" customHeight="1">
      <c r="A38" s="1">
        <v>29</v>
      </c>
      <c r="B38" s="29" t="s">
        <v>53</v>
      </c>
      <c r="C38" s="24">
        <v>30</v>
      </c>
      <c r="D38" s="92">
        <v>2213499335.9970002</v>
      </c>
      <c r="E38" s="92">
        <v>0</v>
      </c>
      <c r="F38" s="92">
        <f t="shared" si="0"/>
        <v>2213499335.9970002</v>
      </c>
      <c r="G38" s="7">
        <v>95247661.719999999</v>
      </c>
      <c r="H38" s="7">
        <v>945881467</v>
      </c>
      <c r="I38" s="5">
        <v>1375047323.53</v>
      </c>
      <c r="J38" s="8">
        <f>F38-G38-H38-I38</f>
        <v>-202677116.25299978</v>
      </c>
      <c r="K38" s="8">
        <v>853293133.19889998</v>
      </c>
      <c r="L38" s="20">
        <f t="shared" si="2"/>
        <v>3066792469.1959</v>
      </c>
      <c r="M38" s="10">
        <f t="shared" si="3"/>
        <v>650616016.9459002</v>
      </c>
      <c r="N38" s="1">
        <v>29</v>
      </c>
    </row>
    <row r="39" spans="1:14" ht="18" customHeight="1">
      <c r="A39" s="1">
        <v>30</v>
      </c>
      <c r="B39" s="29" t="s">
        <v>54</v>
      </c>
      <c r="C39" s="24">
        <v>33</v>
      </c>
      <c r="D39" s="92">
        <v>2722169274.7361999</v>
      </c>
      <c r="E39" s="92">
        <v>0</v>
      </c>
      <c r="F39" s="92">
        <f t="shared" si="0"/>
        <v>2722169274.7361999</v>
      </c>
      <c r="G39" s="7">
        <v>115182557.78</v>
      </c>
      <c r="H39" s="7">
        <v>99912935</v>
      </c>
      <c r="I39" s="5">
        <v>399777987.94999999</v>
      </c>
      <c r="J39" s="8">
        <f t="shared" si="1"/>
        <v>2107295794.0061996</v>
      </c>
      <c r="K39" s="8">
        <v>1473153395.9112</v>
      </c>
      <c r="L39" s="20">
        <f t="shared" si="2"/>
        <v>4195322670.6473999</v>
      </c>
      <c r="M39" s="10">
        <f t="shared" si="3"/>
        <v>3580449189.9173994</v>
      </c>
      <c r="N39" s="1">
        <v>30</v>
      </c>
    </row>
    <row r="40" spans="1:14" ht="18" customHeight="1">
      <c r="A40" s="1">
        <v>31</v>
      </c>
      <c r="B40" s="29" t="s">
        <v>55</v>
      </c>
      <c r="C40" s="24">
        <v>17</v>
      </c>
      <c r="D40" s="92">
        <v>2534429300.8393998</v>
      </c>
      <c r="E40" s="92">
        <v>0</v>
      </c>
      <c r="F40" s="92">
        <f t="shared" si="0"/>
        <v>2534429300.8393998</v>
      </c>
      <c r="G40" s="7">
        <v>18708659.809999999</v>
      </c>
      <c r="H40" s="7">
        <v>609914612.08000004</v>
      </c>
      <c r="I40" s="5">
        <v>519429350.12</v>
      </c>
      <c r="J40" s="8">
        <f t="shared" si="1"/>
        <v>1386376678.8294001</v>
      </c>
      <c r="K40" s="8">
        <v>818851444.16079998</v>
      </c>
      <c r="L40" s="20">
        <f t="shared" si="2"/>
        <v>3353280745.0001998</v>
      </c>
      <c r="M40" s="10">
        <f t="shared" si="3"/>
        <v>2205228122.9902</v>
      </c>
      <c r="N40" s="1">
        <v>31</v>
      </c>
    </row>
    <row r="41" spans="1:14" ht="18" customHeight="1">
      <c r="A41" s="1">
        <v>32</v>
      </c>
      <c r="B41" s="29" t="s">
        <v>56</v>
      </c>
      <c r="C41" s="24">
        <v>23</v>
      </c>
      <c r="D41" s="92">
        <v>2617465762.5563002</v>
      </c>
      <c r="E41" s="92">
        <v>6957494465.7487001</v>
      </c>
      <c r="F41" s="92">
        <f t="shared" si="0"/>
        <v>9574960228.3050003</v>
      </c>
      <c r="G41" s="7">
        <v>48720437.130000003</v>
      </c>
      <c r="H41" s="7">
        <v>0</v>
      </c>
      <c r="I41" s="5">
        <v>1418411245.1199999</v>
      </c>
      <c r="J41" s="8">
        <f t="shared" si="1"/>
        <v>8107828546.0550013</v>
      </c>
      <c r="K41" s="8">
        <v>1646957216.3276999</v>
      </c>
      <c r="L41" s="20">
        <f t="shared" si="2"/>
        <v>11221917444.6327</v>
      </c>
      <c r="M41" s="10">
        <f t="shared" si="3"/>
        <v>9754785762.3827019</v>
      </c>
      <c r="N41" s="1">
        <v>32</v>
      </c>
    </row>
    <row r="42" spans="1:14" ht="18" customHeight="1">
      <c r="A42" s="1">
        <v>33</v>
      </c>
      <c r="B42" s="29" t="s">
        <v>57</v>
      </c>
      <c r="C42" s="24">
        <v>23</v>
      </c>
      <c r="D42" s="92">
        <v>2674812388.6752</v>
      </c>
      <c r="E42" s="92">
        <v>0</v>
      </c>
      <c r="F42" s="92">
        <f t="shared" si="0"/>
        <v>2674812388.6752</v>
      </c>
      <c r="G42" s="7">
        <v>33665974.990000002</v>
      </c>
      <c r="H42" s="7">
        <v>0</v>
      </c>
      <c r="I42" s="5">
        <v>276184462.77999997</v>
      </c>
      <c r="J42" s="8">
        <f t="shared" si="1"/>
        <v>2364961950.9052</v>
      </c>
      <c r="K42" s="8">
        <v>859570361.62510002</v>
      </c>
      <c r="L42" s="20">
        <f t="shared" si="2"/>
        <v>3534382750.3003001</v>
      </c>
      <c r="M42" s="10">
        <f t="shared" si="3"/>
        <v>3224532312.5303001</v>
      </c>
      <c r="N42" s="1">
        <v>33</v>
      </c>
    </row>
    <row r="43" spans="1:14" ht="18" customHeight="1">
      <c r="A43" s="1">
        <v>34</v>
      </c>
      <c r="B43" s="29" t="s">
        <v>58</v>
      </c>
      <c r="C43" s="24">
        <v>16</v>
      </c>
      <c r="D43" s="92">
        <v>2337897783.8119998</v>
      </c>
      <c r="E43" s="92">
        <v>0</v>
      </c>
      <c r="F43" s="92">
        <f t="shared" si="0"/>
        <v>2337897783.8119998</v>
      </c>
      <c r="G43" s="7">
        <v>17164063.460000001</v>
      </c>
      <c r="H43" s="7">
        <v>0</v>
      </c>
      <c r="I43" s="5">
        <v>516032835.57999998</v>
      </c>
      <c r="J43" s="8">
        <f t="shared" si="1"/>
        <v>1804700884.7719998</v>
      </c>
      <c r="K43" s="8">
        <v>770871306.5575</v>
      </c>
      <c r="L43" s="20">
        <f t="shared" si="2"/>
        <v>3108769090.3694997</v>
      </c>
      <c r="M43" s="10">
        <f t="shared" si="3"/>
        <v>2575572191.3294997</v>
      </c>
      <c r="N43" s="1">
        <v>34</v>
      </c>
    </row>
    <row r="44" spans="1:14" ht="18" customHeight="1">
      <c r="A44" s="1">
        <v>35</v>
      </c>
      <c r="B44" s="29" t="s">
        <v>59</v>
      </c>
      <c r="C44" s="24">
        <v>17</v>
      </c>
      <c r="D44" s="92">
        <v>2410072500.3660002</v>
      </c>
      <c r="E44" s="92">
        <v>0</v>
      </c>
      <c r="F44" s="92">
        <f t="shared" si="0"/>
        <v>2410072500.3660002</v>
      </c>
      <c r="G44" s="7">
        <v>31564249.48</v>
      </c>
      <c r="H44" s="7">
        <v>0</v>
      </c>
      <c r="I44" s="5">
        <v>89972595.590000004</v>
      </c>
      <c r="J44" s="8">
        <f t="shared" si="1"/>
        <v>2288535655.296</v>
      </c>
      <c r="K44" s="8">
        <v>759166405.13789999</v>
      </c>
      <c r="L44" s="20">
        <f t="shared" si="2"/>
        <v>3169238905.5039001</v>
      </c>
      <c r="M44" s="10">
        <f t="shared" si="3"/>
        <v>3047702060.4338999</v>
      </c>
      <c r="N44" s="1">
        <v>35</v>
      </c>
    </row>
    <row r="45" spans="1:14" ht="18" customHeight="1">
      <c r="A45" s="1">
        <v>36</v>
      </c>
      <c r="B45" s="29" t="s">
        <v>60</v>
      </c>
      <c r="C45" s="24">
        <v>14</v>
      </c>
      <c r="D45" s="92">
        <v>2415205251.0634999</v>
      </c>
      <c r="E45" s="92">
        <v>0</v>
      </c>
      <c r="F45" s="92">
        <f t="shared" si="0"/>
        <v>2415205251.0634999</v>
      </c>
      <c r="G45" s="7">
        <v>20300625.149999999</v>
      </c>
      <c r="H45" s="7">
        <v>488822936.86000001</v>
      </c>
      <c r="I45" s="5">
        <v>518487915.94999999</v>
      </c>
      <c r="J45" s="8">
        <f t="shared" si="1"/>
        <v>1387593773.1034997</v>
      </c>
      <c r="K45" s="8">
        <v>810037188.69340003</v>
      </c>
      <c r="L45" s="20">
        <f t="shared" si="2"/>
        <v>3225242439.7568998</v>
      </c>
      <c r="M45" s="10">
        <f t="shared" si="3"/>
        <v>2197630961.7968998</v>
      </c>
      <c r="N45" s="1">
        <v>36</v>
      </c>
    </row>
    <row r="46" spans="1:14" ht="18" customHeight="1" thickBot="1">
      <c r="A46" s="1"/>
      <c r="B46" s="105" t="s">
        <v>879</v>
      </c>
      <c r="C46" s="106"/>
      <c r="D46" s="91">
        <f>SUM(D10:D45)</f>
        <v>92034653468.016296</v>
      </c>
      <c r="E46" s="91">
        <f t="shared" ref="E46:M46" si="4">SUM(E10:E45)</f>
        <v>31590971560.3559</v>
      </c>
      <c r="F46" s="91">
        <f t="shared" si="4"/>
        <v>123625625028.37221</v>
      </c>
      <c r="G46" s="91">
        <f t="shared" si="4"/>
        <v>2674646342.0800004</v>
      </c>
      <c r="H46" s="91">
        <f t="shared" si="4"/>
        <v>9585134311.170002</v>
      </c>
      <c r="I46" s="91">
        <f t="shared" si="4"/>
        <v>17455309106.569004</v>
      </c>
      <c r="J46" s="91">
        <f t="shared" si="4"/>
        <v>93910535268.553223</v>
      </c>
      <c r="K46" s="91">
        <f t="shared" si="4"/>
        <v>38656084994.355003</v>
      </c>
      <c r="L46" s="91">
        <f t="shared" si="4"/>
        <v>162281710022.7272</v>
      </c>
      <c r="M46" s="91">
        <f t="shared" si="4"/>
        <v>132566620262.90822</v>
      </c>
    </row>
    <row r="47" spans="1:14" ht="13.5" thickTop="1">
      <c r="B47" t="s">
        <v>18</v>
      </c>
      <c r="I47" s="30"/>
      <c r="J47" s="30"/>
      <c r="K47" s="32"/>
    </row>
    <row r="48" spans="1:14">
      <c r="B48" s="94" t="s">
        <v>907</v>
      </c>
      <c r="I48" s="31"/>
      <c r="J48" s="30"/>
    </row>
    <row r="49" spans="1:12">
      <c r="C49" s="21" t="s">
        <v>23</v>
      </c>
      <c r="J49" s="31"/>
      <c r="L49" s="31"/>
    </row>
    <row r="50" spans="1:12">
      <c r="C50" s="21"/>
    </row>
    <row r="51" spans="1:12">
      <c r="L51" s="31"/>
    </row>
    <row r="53" spans="1:12" ht="20.25">
      <c r="A53" s="26"/>
      <c r="L53" s="31"/>
    </row>
  </sheetData>
  <mergeCells count="16">
    <mergeCell ref="A2:N2"/>
    <mergeCell ref="A4:M4"/>
    <mergeCell ref="D5:M5"/>
    <mergeCell ref="B46:C46"/>
    <mergeCell ref="J7:J8"/>
    <mergeCell ref="G7:I7"/>
    <mergeCell ref="N7:N8"/>
    <mergeCell ref="M7:M8"/>
    <mergeCell ref="L7:L8"/>
    <mergeCell ref="K7:K8"/>
    <mergeCell ref="A7:A8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416"/>
  <sheetViews>
    <sheetView topLeftCell="B4" workbookViewId="0">
      <pane xSplit="3" ySplit="3" topLeftCell="E420" activePane="bottomRight" state="frozen"/>
      <selection activeCell="B4" sqref="B4"/>
      <selection pane="topRight" activeCell="E4" sqref="E4"/>
      <selection pane="bottomLeft" activeCell="B7" sqref="B7"/>
      <selection pane="bottomRight" activeCell="D428" sqref="D428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7" width="22" customWidth="1"/>
    <col min="8" max="8" width="18.42578125" customWidth="1"/>
    <col min="9" max="9" width="19.7109375" bestFit="1" customWidth="1"/>
    <col min="10" max="10" width="0.7109375" customWidth="1"/>
    <col min="11" max="11" width="4.7109375" style="17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7" width="21.85546875" customWidth="1"/>
    <col min="18" max="18" width="18.7109375" customWidth="1"/>
    <col min="19" max="19" width="22.140625" bestFit="1" customWidth="1"/>
  </cols>
  <sheetData>
    <row r="1" spans="1:19" ht="26.25">
      <c r="A1" s="98" t="s">
        <v>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6.25" hidden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">
      <c r="J3" s="23" t="s">
        <v>15</v>
      </c>
    </row>
    <row r="4" spans="1:19" ht="45" customHeight="1">
      <c r="B4" s="120" t="s">
        <v>908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>
      <c r="J5" s="17">
        <v>0</v>
      </c>
    </row>
    <row r="6" spans="1:19" ht="91.5" customHeight="1">
      <c r="A6" s="13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24</v>
      </c>
      <c r="G6" s="3" t="s">
        <v>880</v>
      </c>
      <c r="H6" s="3" t="s">
        <v>10</v>
      </c>
      <c r="I6" s="3" t="s">
        <v>16</v>
      </c>
      <c r="J6" s="11"/>
      <c r="K6" s="18"/>
      <c r="L6" s="3" t="s">
        <v>8</v>
      </c>
      <c r="M6" s="3" t="s">
        <v>0</v>
      </c>
      <c r="N6" s="3" t="s">
        <v>9</v>
      </c>
      <c r="O6" s="3" t="s">
        <v>5</v>
      </c>
      <c r="P6" s="3" t="s">
        <v>24</v>
      </c>
      <c r="Q6" s="3" t="s">
        <v>880</v>
      </c>
      <c r="R6" s="3" t="s">
        <v>10</v>
      </c>
      <c r="S6" s="3" t="s">
        <v>16</v>
      </c>
    </row>
    <row r="7" spans="1:19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11"/>
      <c r="K7" s="18"/>
      <c r="L7" s="4"/>
      <c r="M7" s="4"/>
      <c r="N7" s="4"/>
      <c r="O7" s="4" t="s">
        <v>4</v>
      </c>
      <c r="P7" s="4" t="s">
        <v>4</v>
      </c>
      <c r="Q7" s="4" t="s">
        <v>4</v>
      </c>
      <c r="R7" s="4" t="s">
        <v>4</v>
      </c>
      <c r="S7" s="4" t="s">
        <v>4</v>
      </c>
    </row>
    <row r="8" spans="1:19" ht="24.95" customHeight="1">
      <c r="A8" s="118">
        <v>1</v>
      </c>
      <c r="B8" s="115" t="s">
        <v>25</v>
      </c>
      <c r="C8" s="1">
        <v>1</v>
      </c>
      <c r="D8" s="5" t="s">
        <v>64</v>
      </c>
      <c r="E8" s="5">
        <v>75450242.755099997</v>
      </c>
      <c r="F8" s="5">
        <v>0</v>
      </c>
      <c r="G8" s="5">
        <v>0</v>
      </c>
      <c r="H8" s="5">
        <v>24823568.961100001</v>
      </c>
      <c r="I8" s="6">
        <f t="shared" ref="I8:I71" si="0">E8+F8+G8+H8</f>
        <v>100273811.71619999</v>
      </c>
      <c r="J8" s="11"/>
      <c r="K8" s="121">
        <v>19</v>
      </c>
      <c r="L8" s="115" t="s">
        <v>43</v>
      </c>
      <c r="M8" s="12">
        <v>26</v>
      </c>
      <c r="N8" s="5" t="s">
        <v>445</v>
      </c>
      <c r="O8" s="5">
        <v>79874076.181899995</v>
      </c>
      <c r="P8" s="5">
        <v>0</v>
      </c>
      <c r="Q8" s="5">
        <v>0</v>
      </c>
      <c r="R8" s="5">
        <v>29440202.0603</v>
      </c>
      <c r="S8" s="6">
        <f>O8+P8+Q8+R8</f>
        <v>109314278.24219999</v>
      </c>
    </row>
    <row r="9" spans="1:19" ht="24.95" customHeight="1">
      <c r="A9" s="118"/>
      <c r="B9" s="116"/>
      <c r="C9" s="1">
        <v>2</v>
      </c>
      <c r="D9" s="5" t="s">
        <v>65</v>
      </c>
      <c r="E9" s="5">
        <v>125878901.07160001</v>
      </c>
      <c r="F9" s="5">
        <v>0</v>
      </c>
      <c r="G9" s="5">
        <v>0</v>
      </c>
      <c r="H9" s="5">
        <v>43171126.897200003</v>
      </c>
      <c r="I9" s="6">
        <f t="shared" si="0"/>
        <v>169050027.96880001</v>
      </c>
      <c r="J9" s="11"/>
      <c r="K9" s="121"/>
      <c r="L9" s="116"/>
      <c r="M9" s="12">
        <v>27</v>
      </c>
      <c r="N9" s="5" t="s">
        <v>446</v>
      </c>
      <c r="O9" s="5">
        <v>78223374.375499994</v>
      </c>
      <c r="P9" s="5">
        <v>0</v>
      </c>
      <c r="Q9" s="5">
        <v>0</v>
      </c>
      <c r="R9" s="5">
        <v>31387851.091699999</v>
      </c>
      <c r="S9" s="6">
        <f t="shared" ref="S9:S72" si="1">O9+P9+Q9+R9</f>
        <v>109611225.4672</v>
      </c>
    </row>
    <row r="10" spans="1:19" ht="24.95" customHeight="1">
      <c r="A10" s="118"/>
      <c r="B10" s="116"/>
      <c r="C10" s="1">
        <v>3</v>
      </c>
      <c r="D10" s="5" t="s">
        <v>66</v>
      </c>
      <c r="E10" s="5">
        <v>88569666.153099999</v>
      </c>
      <c r="F10" s="5">
        <v>0</v>
      </c>
      <c r="G10" s="5">
        <v>0</v>
      </c>
      <c r="H10" s="5">
        <v>28460904.873599999</v>
      </c>
      <c r="I10" s="6">
        <f t="shared" si="0"/>
        <v>117030571.02669999</v>
      </c>
      <c r="J10" s="11"/>
      <c r="K10" s="121"/>
      <c r="L10" s="116"/>
      <c r="M10" s="12">
        <v>28</v>
      </c>
      <c r="N10" s="5" t="s">
        <v>447</v>
      </c>
      <c r="O10" s="5">
        <v>78294183.932999998</v>
      </c>
      <c r="P10" s="5">
        <v>0</v>
      </c>
      <c r="Q10" s="5">
        <v>0</v>
      </c>
      <c r="R10" s="5">
        <v>30925166.2817</v>
      </c>
      <c r="S10" s="6">
        <f t="shared" si="1"/>
        <v>109219350.2147</v>
      </c>
    </row>
    <row r="11" spans="1:19" ht="24.95" customHeight="1">
      <c r="A11" s="118"/>
      <c r="B11" s="116"/>
      <c r="C11" s="1">
        <v>4</v>
      </c>
      <c r="D11" s="5" t="s">
        <v>67</v>
      </c>
      <c r="E11" s="5">
        <v>90242897.196099997</v>
      </c>
      <c r="F11" s="5">
        <v>0</v>
      </c>
      <c r="G11" s="5">
        <v>0</v>
      </c>
      <c r="H11" s="5">
        <v>29731287.270399999</v>
      </c>
      <c r="I11" s="6">
        <f t="shared" si="0"/>
        <v>119974184.4665</v>
      </c>
      <c r="J11" s="11"/>
      <c r="K11" s="121"/>
      <c r="L11" s="116"/>
      <c r="M11" s="12">
        <v>29</v>
      </c>
      <c r="N11" s="5" t="s">
        <v>448</v>
      </c>
      <c r="O11" s="5">
        <v>92791600.984799996</v>
      </c>
      <c r="P11" s="5">
        <v>0</v>
      </c>
      <c r="Q11" s="5">
        <v>0</v>
      </c>
      <c r="R11" s="5">
        <v>35899752.927199997</v>
      </c>
      <c r="S11" s="6">
        <f t="shared" si="1"/>
        <v>128691353.912</v>
      </c>
    </row>
    <row r="12" spans="1:19" ht="24.95" customHeight="1">
      <c r="A12" s="118"/>
      <c r="B12" s="116"/>
      <c r="C12" s="1">
        <v>5</v>
      </c>
      <c r="D12" s="5" t="s">
        <v>68</v>
      </c>
      <c r="E12" s="5">
        <v>82138710.616899997</v>
      </c>
      <c r="F12" s="5">
        <v>0</v>
      </c>
      <c r="G12" s="5">
        <v>0</v>
      </c>
      <c r="H12" s="5">
        <v>26592709.112399999</v>
      </c>
      <c r="I12" s="6">
        <f t="shared" si="0"/>
        <v>108731419.72929999</v>
      </c>
      <c r="J12" s="11"/>
      <c r="K12" s="121"/>
      <c r="L12" s="116"/>
      <c r="M12" s="12">
        <v>30</v>
      </c>
      <c r="N12" s="5" t="s">
        <v>449</v>
      </c>
      <c r="O12" s="5">
        <v>93517507.609999999</v>
      </c>
      <c r="P12" s="5">
        <v>0</v>
      </c>
      <c r="Q12" s="5">
        <v>0</v>
      </c>
      <c r="R12" s="5">
        <v>35400705.197300002</v>
      </c>
      <c r="S12" s="6">
        <f t="shared" si="1"/>
        <v>128918212.8073</v>
      </c>
    </row>
    <row r="13" spans="1:19" ht="24.95" customHeight="1">
      <c r="A13" s="118"/>
      <c r="B13" s="116"/>
      <c r="C13" s="1">
        <v>6</v>
      </c>
      <c r="D13" s="5" t="s">
        <v>69</v>
      </c>
      <c r="E13" s="5">
        <v>84828056.880700007</v>
      </c>
      <c r="F13" s="5">
        <v>0</v>
      </c>
      <c r="G13" s="5">
        <v>0</v>
      </c>
      <c r="H13" s="5">
        <v>27505609.7885</v>
      </c>
      <c r="I13" s="6">
        <f t="shared" si="0"/>
        <v>112333666.6692</v>
      </c>
      <c r="J13" s="11"/>
      <c r="K13" s="121"/>
      <c r="L13" s="116"/>
      <c r="M13" s="12">
        <v>31</v>
      </c>
      <c r="N13" s="5" t="s">
        <v>49</v>
      </c>
      <c r="O13" s="5">
        <v>161689292.31709999</v>
      </c>
      <c r="P13" s="5">
        <v>0</v>
      </c>
      <c r="Q13" s="5">
        <v>0</v>
      </c>
      <c r="R13" s="5">
        <v>57605574.413699999</v>
      </c>
      <c r="S13" s="6">
        <f t="shared" si="1"/>
        <v>219294866.73079997</v>
      </c>
    </row>
    <row r="14" spans="1:19" ht="24.95" customHeight="1">
      <c r="A14" s="118"/>
      <c r="B14" s="116"/>
      <c r="C14" s="1">
        <v>7</v>
      </c>
      <c r="D14" s="5" t="s">
        <v>70</v>
      </c>
      <c r="E14" s="5">
        <v>82305935.982899994</v>
      </c>
      <c r="F14" s="5">
        <v>0</v>
      </c>
      <c r="G14" s="5">
        <v>0</v>
      </c>
      <c r="H14" s="5">
        <v>26405326.984000001</v>
      </c>
      <c r="I14" s="6">
        <f t="shared" si="0"/>
        <v>108711262.96689999</v>
      </c>
      <c r="J14" s="11"/>
      <c r="K14" s="121"/>
      <c r="L14" s="116"/>
      <c r="M14" s="12">
        <v>32</v>
      </c>
      <c r="N14" s="5" t="s">
        <v>450</v>
      </c>
      <c r="O14" s="5">
        <v>80986596.390400007</v>
      </c>
      <c r="P14" s="5">
        <v>0</v>
      </c>
      <c r="Q14" s="5">
        <v>0</v>
      </c>
      <c r="R14" s="5">
        <v>31436450.975200001</v>
      </c>
      <c r="S14" s="6">
        <f t="shared" si="1"/>
        <v>112423047.3656</v>
      </c>
    </row>
    <row r="15" spans="1:19" ht="24.95" customHeight="1">
      <c r="A15" s="118"/>
      <c r="B15" s="116"/>
      <c r="C15" s="1">
        <v>8</v>
      </c>
      <c r="D15" s="5" t="s">
        <v>71</v>
      </c>
      <c r="E15" s="5">
        <v>80253419.8442</v>
      </c>
      <c r="F15" s="5">
        <v>0</v>
      </c>
      <c r="G15" s="5">
        <v>0</v>
      </c>
      <c r="H15" s="5">
        <v>25226866.801199999</v>
      </c>
      <c r="I15" s="6">
        <f t="shared" si="0"/>
        <v>105480286.6454</v>
      </c>
      <c r="J15" s="11"/>
      <c r="K15" s="121"/>
      <c r="L15" s="116"/>
      <c r="M15" s="12">
        <v>33</v>
      </c>
      <c r="N15" s="5" t="s">
        <v>451</v>
      </c>
      <c r="O15" s="5">
        <v>80150089.740899995</v>
      </c>
      <c r="P15" s="5">
        <v>0</v>
      </c>
      <c r="Q15" s="5">
        <v>0</v>
      </c>
      <c r="R15" s="5">
        <v>29079008.653900001</v>
      </c>
      <c r="S15" s="6">
        <f t="shared" si="1"/>
        <v>109229098.39479999</v>
      </c>
    </row>
    <row r="16" spans="1:19" ht="24.95" customHeight="1">
      <c r="A16" s="118"/>
      <c r="B16" s="116"/>
      <c r="C16" s="1">
        <v>9</v>
      </c>
      <c r="D16" s="5" t="s">
        <v>72</v>
      </c>
      <c r="E16" s="5">
        <v>86582011.4912</v>
      </c>
      <c r="F16" s="5">
        <v>0</v>
      </c>
      <c r="G16" s="5">
        <v>0</v>
      </c>
      <c r="H16" s="5">
        <v>28096811.7128</v>
      </c>
      <c r="I16" s="6">
        <f t="shared" si="0"/>
        <v>114678823.204</v>
      </c>
      <c r="J16" s="11"/>
      <c r="K16" s="121"/>
      <c r="L16" s="116"/>
      <c r="M16" s="12">
        <v>34</v>
      </c>
      <c r="N16" s="5" t="s">
        <v>452</v>
      </c>
      <c r="O16" s="5">
        <v>95941687.377000004</v>
      </c>
      <c r="P16" s="5">
        <v>0</v>
      </c>
      <c r="Q16" s="5">
        <v>0</v>
      </c>
      <c r="R16" s="5">
        <v>36209620.681000002</v>
      </c>
      <c r="S16" s="6">
        <f t="shared" si="1"/>
        <v>132151308.058</v>
      </c>
    </row>
    <row r="17" spans="1:19" ht="24.95" customHeight="1">
      <c r="A17" s="118"/>
      <c r="B17" s="116"/>
      <c r="C17" s="1">
        <v>10</v>
      </c>
      <c r="D17" s="5" t="s">
        <v>73</v>
      </c>
      <c r="E17" s="5">
        <v>87863222.529300004</v>
      </c>
      <c r="F17" s="5">
        <v>0</v>
      </c>
      <c r="G17" s="5">
        <v>0</v>
      </c>
      <c r="H17" s="5">
        <v>29112363.6941</v>
      </c>
      <c r="I17" s="6">
        <f t="shared" si="0"/>
        <v>116975586.2234</v>
      </c>
      <c r="J17" s="11"/>
      <c r="K17" s="121"/>
      <c r="L17" s="116"/>
      <c r="M17" s="12">
        <v>35</v>
      </c>
      <c r="N17" s="5" t="s">
        <v>453</v>
      </c>
      <c r="O17" s="5">
        <v>79161139.512899995</v>
      </c>
      <c r="P17" s="5">
        <v>0</v>
      </c>
      <c r="Q17" s="5">
        <v>0</v>
      </c>
      <c r="R17" s="5">
        <v>31156218.711199999</v>
      </c>
      <c r="S17" s="6">
        <f t="shared" si="1"/>
        <v>110317358.22409999</v>
      </c>
    </row>
    <row r="18" spans="1:19" ht="24.95" customHeight="1">
      <c r="A18" s="118"/>
      <c r="B18" s="116"/>
      <c r="C18" s="1">
        <v>11</v>
      </c>
      <c r="D18" s="5" t="s">
        <v>74</v>
      </c>
      <c r="E18" s="5">
        <v>96085461.890400007</v>
      </c>
      <c r="F18" s="5">
        <v>0</v>
      </c>
      <c r="G18" s="5">
        <v>0</v>
      </c>
      <c r="H18" s="5">
        <v>32806940.758299999</v>
      </c>
      <c r="I18" s="6">
        <f t="shared" si="0"/>
        <v>128892402.6487</v>
      </c>
      <c r="J18" s="11"/>
      <c r="K18" s="121"/>
      <c r="L18" s="116"/>
      <c r="M18" s="12">
        <v>36</v>
      </c>
      <c r="N18" s="5" t="s">
        <v>454</v>
      </c>
      <c r="O18" s="5">
        <v>100192893.0757</v>
      </c>
      <c r="P18" s="5">
        <v>0</v>
      </c>
      <c r="Q18" s="5">
        <v>0</v>
      </c>
      <c r="R18" s="5">
        <v>37712795.359999999</v>
      </c>
      <c r="S18" s="6">
        <f t="shared" si="1"/>
        <v>137905688.4357</v>
      </c>
    </row>
    <row r="19" spans="1:19" ht="24.95" customHeight="1">
      <c r="A19" s="118"/>
      <c r="B19" s="116"/>
      <c r="C19" s="1">
        <v>12</v>
      </c>
      <c r="D19" s="5" t="s">
        <v>75</v>
      </c>
      <c r="E19" s="5">
        <v>92513218.831599995</v>
      </c>
      <c r="F19" s="5">
        <v>0</v>
      </c>
      <c r="G19" s="5">
        <v>0</v>
      </c>
      <c r="H19" s="5">
        <v>31327370.079999998</v>
      </c>
      <c r="I19" s="6">
        <f t="shared" si="0"/>
        <v>123840588.91159999</v>
      </c>
      <c r="J19" s="11"/>
      <c r="K19" s="121"/>
      <c r="L19" s="116"/>
      <c r="M19" s="12">
        <v>37</v>
      </c>
      <c r="N19" s="5" t="s">
        <v>455</v>
      </c>
      <c r="O19" s="5">
        <v>87985422.255899996</v>
      </c>
      <c r="P19" s="5">
        <v>0</v>
      </c>
      <c r="Q19" s="5">
        <v>0</v>
      </c>
      <c r="R19" s="5">
        <v>34759801.482699998</v>
      </c>
      <c r="S19" s="6">
        <f t="shared" si="1"/>
        <v>122745223.73859999</v>
      </c>
    </row>
    <row r="20" spans="1:19" ht="24.95" customHeight="1">
      <c r="A20" s="118"/>
      <c r="B20" s="116"/>
      <c r="C20" s="1">
        <v>13</v>
      </c>
      <c r="D20" s="5" t="s">
        <v>76</v>
      </c>
      <c r="E20" s="5">
        <v>70645134.521599993</v>
      </c>
      <c r="F20" s="5">
        <v>0</v>
      </c>
      <c r="G20" s="5">
        <v>0</v>
      </c>
      <c r="H20" s="5">
        <v>23381231.129099999</v>
      </c>
      <c r="I20" s="6">
        <f t="shared" si="0"/>
        <v>94026365.650699988</v>
      </c>
      <c r="J20" s="11"/>
      <c r="K20" s="121"/>
      <c r="L20" s="116"/>
      <c r="M20" s="12">
        <v>38</v>
      </c>
      <c r="N20" s="5" t="s">
        <v>456</v>
      </c>
      <c r="O20" s="5">
        <v>91491960.930800006</v>
      </c>
      <c r="P20" s="5">
        <v>0</v>
      </c>
      <c r="Q20" s="5">
        <v>0</v>
      </c>
      <c r="R20" s="5">
        <v>35839901.996699996</v>
      </c>
      <c r="S20" s="6">
        <f t="shared" si="1"/>
        <v>127331862.92750001</v>
      </c>
    </row>
    <row r="21" spans="1:19" ht="24.95" customHeight="1">
      <c r="A21" s="118"/>
      <c r="B21" s="116"/>
      <c r="C21" s="1">
        <v>14</v>
      </c>
      <c r="D21" s="5" t="s">
        <v>77</v>
      </c>
      <c r="E21" s="5">
        <v>66750002.677900001</v>
      </c>
      <c r="F21" s="5">
        <v>0</v>
      </c>
      <c r="G21" s="5">
        <v>0</v>
      </c>
      <c r="H21" s="5">
        <v>22003673.810199998</v>
      </c>
      <c r="I21" s="6">
        <f t="shared" si="0"/>
        <v>88753676.488099992</v>
      </c>
      <c r="J21" s="11"/>
      <c r="K21" s="121"/>
      <c r="L21" s="116"/>
      <c r="M21" s="12">
        <v>39</v>
      </c>
      <c r="N21" s="5" t="s">
        <v>457</v>
      </c>
      <c r="O21" s="5">
        <v>72027368.439700007</v>
      </c>
      <c r="P21" s="5">
        <v>0</v>
      </c>
      <c r="Q21" s="5">
        <v>0</v>
      </c>
      <c r="R21" s="5">
        <v>28669795.314800002</v>
      </c>
      <c r="S21" s="6">
        <f t="shared" si="1"/>
        <v>100697163.7545</v>
      </c>
    </row>
    <row r="22" spans="1:19" ht="24.95" customHeight="1">
      <c r="A22" s="118"/>
      <c r="B22" s="116"/>
      <c r="C22" s="1">
        <v>15</v>
      </c>
      <c r="D22" s="5" t="s">
        <v>78</v>
      </c>
      <c r="E22" s="5">
        <v>69506304.822699994</v>
      </c>
      <c r="F22" s="5">
        <v>0</v>
      </c>
      <c r="G22" s="5">
        <v>0</v>
      </c>
      <c r="H22" s="5">
        <v>23725547.965</v>
      </c>
      <c r="I22" s="6">
        <f t="shared" si="0"/>
        <v>93231852.787699997</v>
      </c>
      <c r="J22" s="11"/>
      <c r="K22" s="121"/>
      <c r="L22" s="116"/>
      <c r="M22" s="12">
        <v>40</v>
      </c>
      <c r="N22" s="5" t="s">
        <v>458</v>
      </c>
      <c r="O22" s="5">
        <v>79412731.611200005</v>
      </c>
      <c r="P22" s="5">
        <v>0</v>
      </c>
      <c r="Q22" s="5">
        <v>0</v>
      </c>
      <c r="R22" s="5">
        <v>32146368.844099998</v>
      </c>
      <c r="S22" s="6">
        <f t="shared" si="1"/>
        <v>111559100.4553</v>
      </c>
    </row>
    <row r="23" spans="1:19" ht="24.95" customHeight="1">
      <c r="A23" s="118"/>
      <c r="B23" s="116"/>
      <c r="C23" s="1">
        <v>16</v>
      </c>
      <c r="D23" s="5" t="s">
        <v>79</v>
      </c>
      <c r="E23" s="5">
        <v>103611486.339</v>
      </c>
      <c r="F23" s="5">
        <v>0</v>
      </c>
      <c r="G23" s="5">
        <v>0</v>
      </c>
      <c r="H23" s="5">
        <v>31386989.030200001</v>
      </c>
      <c r="I23" s="6">
        <f t="shared" si="0"/>
        <v>134998475.36919999</v>
      </c>
      <c r="J23" s="11"/>
      <c r="K23" s="121"/>
      <c r="L23" s="116"/>
      <c r="M23" s="12">
        <v>41</v>
      </c>
      <c r="N23" s="5" t="s">
        <v>459</v>
      </c>
      <c r="O23" s="5">
        <v>97918718.350999996</v>
      </c>
      <c r="P23" s="5">
        <v>0</v>
      </c>
      <c r="Q23" s="5">
        <v>0</v>
      </c>
      <c r="R23" s="5">
        <v>36441601.031900004</v>
      </c>
      <c r="S23" s="6">
        <f t="shared" si="1"/>
        <v>134360319.3829</v>
      </c>
    </row>
    <row r="24" spans="1:19" ht="24.95" customHeight="1">
      <c r="A24" s="118"/>
      <c r="B24" s="117"/>
      <c r="C24" s="1">
        <v>17</v>
      </c>
      <c r="D24" s="5" t="s">
        <v>80</v>
      </c>
      <c r="E24" s="5">
        <v>89526402.280300006</v>
      </c>
      <c r="F24" s="5">
        <v>0</v>
      </c>
      <c r="G24" s="5">
        <v>0</v>
      </c>
      <c r="H24" s="5">
        <v>26626172.278000001</v>
      </c>
      <c r="I24" s="6">
        <f t="shared" si="0"/>
        <v>116152574.5583</v>
      </c>
      <c r="J24" s="11"/>
      <c r="K24" s="121"/>
      <c r="L24" s="116"/>
      <c r="M24" s="12">
        <v>42</v>
      </c>
      <c r="N24" s="5" t="s">
        <v>460</v>
      </c>
      <c r="O24" s="5">
        <v>114483793.1858</v>
      </c>
      <c r="P24" s="5">
        <v>0</v>
      </c>
      <c r="Q24" s="5">
        <v>0</v>
      </c>
      <c r="R24" s="5">
        <v>44439993.556900002</v>
      </c>
      <c r="S24" s="6">
        <f t="shared" si="1"/>
        <v>158923786.74270001</v>
      </c>
    </row>
    <row r="25" spans="1:19" ht="24.95" customHeight="1">
      <c r="A25" s="1"/>
      <c r="B25" s="109" t="s">
        <v>813</v>
      </c>
      <c r="C25" s="110"/>
      <c r="D25" s="111"/>
      <c r="E25" s="14">
        <v>1472751075.8845999</v>
      </c>
      <c r="F25" s="14">
        <v>0</v>
      </c>
      <c r="G25" s="14">
        <v>0</v>
      </c>
      <c r="H25" s="14">
        <v>480384501.14609998</v>
      </c>
      <c r="I25" s="8">
        <f t="shared" si="0"/>
        <v>1953135577.0307</v>
      </c>
      <c r="J25" s="11"/>
      <c r="K25" s="121"/>
      <c r="L25" s="116"/>
      <c r="M25" s="12">
        <v>43</v>
      </c>
      <c r="N25" s="5" t="s">
        <v>461</v>
      </c>
      <c r="O25" s="5">
        <v>74712349.152600005</v>
      </c>
      <c r="P25" s="5">
        <v>0</v>
      </c>
      <c r="Q25" s="5">
        <v>0</v>
      </c>
      <c r="R25" s="5">
        <v>30470716.7742</v>
      </c>
      <c r="S25" s="6">
        <f t="shared" si="1"/>
        <v>105183065.92680001</v>
      </c>
    </row>
    <row r="26" spans="1:19" ht="24.95" customHeight="1">
      <c r="A26" s="118">
        <v>2</v>
      </c>
      <c r="B26" s="115" t="s">
        <v>26</v>
      </c>
      <c r="C26" s="1">
        <v>1</v>
      </c>
      <c r="D26" s="5" t="s">
        <v>81</v>
      </c>
      <c r="E26" s="5">
        <v>91812246.834000006</v>
      </c>
      <c r="F26" s="5">
        <v>0</v>
      </c>
      <c r="G26" s="5">
        <v>0</v>
      </c>
      <c r="H26" s="5">
        <v>28530638.577100001</v>
      </c>
      <c r="I26" s="6">
        <f t="shared" si="0"/>
        <v>120342885.4111</v>
      </c>
      <c r="J26" s="11"/>
      <c r="K26" s="121"/>
      <c r="L26" s="117"/>
      <c r="M26" s="12">
        <v>44</v>
      </c>
      <c r="N26" s="5" t="s">
        <v>462</v>
      </c>
      <c r="O26" s="5">
        <v>87851322.372600004</v>
      </c>
      <c r="P26" s="5">
        <v>0</v>
      </c>
      <c r="Q26" s="5">
        <v>0</v>
      </c>
      <c r="R26" s="5">
        <v>33741755.7126</v>
      </c>
      <c r="S26" s="6">
        <f t="shared" si="1"/>
        <v>121593078.08520001</v>
      </c>
    </row>
    <row r="27" spans="1:19" ht="24.95" customHeight="1">
      <c r="A27" s="118"/>
      <c r="B27" s="116"/>
      <c r="C27" s="1">
        <v>2</v>
      </c>
      <c r="D27" s="5" t="s">
        <v>82</v>
      </c>
      <c r="E27" s="5">
        <v>112162191.6068</v>
      </c>
      <c r="F27" s="5">
        <v>0</v>
      </c>
      <c r="G27" s="5">
        <v>0</v>
      </c>
      <c r="H27" s="5">
        <v>30098593.769099999</v>
      </c>
      <c r="I27" s="6">
        <f t="shared" si="0"/>
        <v>142260785.3759</v>
      </c>
      <c r="J27" s="11"/>
      <c r="K27" s="25"/>
      <c r="L27" s="109" t="s">
        <v>831</v>
      </c>
      <c r="M27" s="110"/>
      <c r="N27" s="111"/>
      <c r="O27" s="14">
        <v>4055077710.5391998</v>
      </c>
      <c r="P27" s="14">
        <v>0</v>
      </c>
      <c r="Q27" s="14">
        <v>0</v>
      </c>
      <c r="R27" s="14">
        <v>1556282410.9101</v>
      </c>
      <c r="S27" s="8">
        <f>O27+P27+Q27+R27</f>
        <v>5611360121.4492998</v>
      </c>
    </row>
    <row r="28" spans="1:19" ht="24.95" customHeight="1">
      <c r="A28" s="118"/>
      <c r="B28" s="116"/>
      <c r="C28" s="1">
        <v>3</v>
      </c>
      <c r="D28" s="5" t="s">
        <v>83</v>
      </c>
      <c r="E28" s="5">
        <v>95506138.285400003</v>
      </c>
      <c r="F28" s="5">
        <v>0</v>
      </c>
      <c r="G28" s="5">
        <v>0</v>
      </c>
      <c r="H28" s="5">
        <v>27593205.978999998</v>
      </c>
      <c r="I28" s="6">
        <f t="shared" si="0"/>
        <v>123099344.26440001</v>
      </c>
      <c r="J28" s="11"/>
      <c r="K28" s="112">
        <v>20</v>
      </c>
      <c r="L28" s="115" t="s">
        <v>44</v>
      </c>
      <c r="M28" s="12">
        <v>1</v>
      </c>
      <c r="N28" s="5" t="s">
        <v>463</v>
      </c>
      <c r="O28" s="5">
        <v>89269799.234899998</v>
      </c>
      <c r="P28" s="5">
        <v>0</v>
      </c>
      <c r="Q28" s="5">
        <v>0</v>
      </c>
      <c r="R28" s="5">
        <v>26464324.512499999</v>
      </c>
      <c r="S28" s="6">
        <f t="shared" si="1"/>
        <v>115734123.7474</v>
      </c>
    </row>
    <row r="29" spans="1:19" ht="24.95" customHeight="1">
      <c r="A29" s="118"/>
      <c r="B29" s="116"/>
      <c r="C29" s="1">
        <v>4</v>
      </c>
      <c r="D29" s="5" t="s">
        <v>84</v>
      </c>
      <c r="E29" s="5">
        <v>83617000.176699996</v>
      </c>
      <c r="F29" s="5">
        <v>0</v>
      </c>
      <c r="G29" s="5">
        <v>0</v>
      </c>
      <c r="H29" s="5">
        <v>25616037.447900001</v>
      </c>
      <c r="I29" s="6">
        <f t="shared" si="0"/>
        <v>109233037.62459999</v>
      </c>
      <c r="J29" s="11"/>
      <c r="K29" s="113"/>
      <c r="L29" s="116"/>
      <c r="M29" s="12">
        <v>2</v>
      </c>
      <c r="N29" s="5" t="s">
        <v>464</v>
      </c>
      <c r="O29" s="5">
        <v>91987294.515400007</v>
      </c>
      <c r="P29" s="5">
        <v>0</v>
      </c>
      <c r="Q29" s="5">
        <v>0</v>
      </c>
      <c r="R29" s="5">
        <v>28505983.5812</v>
      </c>
      <c r="S29" s="6">
        <f t="shared" si="1"/>
        <v>120493278.09660001</v>
      </c>
    </row>
    <row r="30" spans="1:19" ht="24.95" customHeight="1">
      <c r="A30" s="118"/>
      <c r="B30" s="116"/>
      <c r="C30" s="1">
        <v>5</v>
      </c>
      <c r="D30" s="5" t="s">
        <v>85</v>
      </c>
      <c r="E30" s="5">
        <v>82742018.068000004</v>
      </c>
      <c r="F30" s="5">
        <v>0</v>
      </c>
      <c r="G30" s="5">
        <v>0</v>
      </c>
      <c r="H30" s="5">
        <v>26569128.719700001</v>
      </c>
      <c r="I30" s="6">
        <f t="shared" si="0"/>
        <v>109311146.7877</v>
      </c>
      <c r="J30" s="11"/>
      <c r="K30" s="113"/>
      <c r="L30" s="116"/>
      <c r="M30" s="12">
        <v>3</v>
      </c>
      <c r="N30" s="5" t="s">
        <v>465</v>
      </c>
      <c r="O30" s="5">
        <v>100073486.15539999</v>
      </c>
      <c r="P30" s="5">
        <v>0</v>
      </c>
      <c r="Q30" s="5">
        <v>0</v>
      </c>
      <c r="R30" s="5">
        <v>29921237.7071</v>
      </c>
      <c r="S30" s="6">
        <f t="shared" si="1"/>
        <v>129994723.8625</v>
      </c>
    </row>
    <row r="31" spans="1:19" ht="24.95" customHeight="1">
      <c r="A31" s="118"/>
      <c r="B31" s="116"/>
      <c r="C31" s="1">
        <v>6</v>
      </c>
      <c r="D31" s="5" t="s">
        <v>86</v>
      </c>
      <c r="E31" s="5">
        <v>88463140.511800006</v>
      </c>
      <c r="F31" s="5">
        <v>0</v>
      </c>
      <c r="G31" s="5">
        <v>0</v>
      </c>
      <c r="H31" s="5">
        <v>28387622.6908</v>
      </c>
      <c r="I31" s="6">
        <f t="shared" si="0"/>
        <v>116850763.2026</v>
      </c>
      <c r="J31" s="11"/>
      <c r="K31" s="113"/>
      <c r="L31" s="116"/>
      <c r="M31" s="12">
        <v>4</v>
      </c>
      <c r="N31" s="5" t="s">
        <v>466</v>
      </c>
      <c r="O31" s="5">
        <v>93828845.8785</v>
      </c>
      <c r="P31" s="5">
        <v>0</v>
      </c>
      <c r="Q31" s="5">
        <v>0</v>
      </c>
      <c r="R31" s="5">
        <v>29251220.458500002</v>
      </c>
      <c r="S31" s="6">
        <f t="shared" si="1"/>
        <v>123080066.337</v>
      </c>
    </row>
    <row r="32" spans="1:19" ht="24.95" customHeight="1">
      <c r="A32" s="118"/>
      <c r="B32" s="116"/>
      <c r="C32" s="1">
        <v>7</v>
      </c>
      <c r="D32" s="5" t="s">
        <v>87</v>
      </c>
      <c r="E32" s="5">
        <v>96357569.9877</v>
      </c>
      <c r="F32" s="5">
        <v>0</v>
      </c>
      <c r="G32" s="5">
        <v>0</v>
      </c>
      <c r="H32" s="5">
        <v>27885443.226100001</v>
      </c>
      <c r="I32" s="6">
        <f t="shared" si="0"/>
        <v>124243013.2138</v>
      </c>
      <c r="J32" s="11"/>
      <c r="K32" s="113"/>
      <c r="L32" s="116"/>
      <c r="M32" s="12">
        <v>5</v>
      </c>
      <c r="N32" s="5" t="s">
        <v>467</v>
      </c>
      <c r="O32" s="5">
        <v>87750444.043599993</v>
      </c>
      <c r="P32" s="5">
        <v>0</v>
      </c>
      <c r="Q32" s="5">
        <v>0</v>
      </c>
      <c r="R32" s="5">
        <v>26637439.849399999</v>
      </c>
      <c r="S32" s="6">
        <f t="shared" si="1"/>
        <v>114387883.89299999</v>
      </c>
    </row>
    <row r="33" spans="1:19" ht="24.95" customHeight="1">
      <c r="A33" s="118"/>
      <c r="B33" s="116"/>
      <c r="C33" s="1">
        <v>8</v>
      </c>
      <c r="D33" s="5" t="s">
        <v>88</v>
      </c>
      <c r="E33" s="5">
        <v>100798056.2897</v>
      </c>
      <c r="F33" s="5">
        <v>0</v>
      </c>
      <c r="G33" s="5">
        <v>0</v>
      </c>
      <c r="H33" s="5">
        <v>27847572.433800001</v>
      </c>
      <c r="I33" s="6">
        <f t="shared" si="0"/>
        <v>128645628.7235</v>
      </c>
      <c r="J33" s="11"/>
      <c r="K33" s="113"/>
      <c r="L33" s="116"/>
      <c r="M33" s="12">
        <v>6</v>
      </c>
      <c r="N33" s="5" t="s">
        <v>468</v>
      </c>
      <c r="O33" s="5">
        <v>82080424.762999997</v>
      </c>
      <c r="P33" s="5">
        <v>0</v>
      </c>
      <c r="Q33" s="5">
        <v>0</v>
      </c>
      <c r="R33" s="5">
        <v>25782418.271000002</v>
      </c>
      <c r="S33" s="6">
        <f t="shared" si="1"/>
        <v>107862843.03399999</v>
      </c>
    </row>
    <row r="34" spans="1:19" ht="24.95" customHeight="1">
      <c r="A34" s="118"/>
      <c r="B34" s="116"/>
      <c r="C34" s="1">
        <v>9</v>
      </c>
      <c r="D34" s="5" t="s">
        <v>792</v>
      </c>
      <c r="E34" s="5">
        <v>87638894.766100004</v>
      </c>
      <c r="F34" s="5">
        <v>0</v>
      </c>
      <c r="G34" s="5">
        <v>0</v>
      </c>
      <c r="H34" s="5">
        <v>29574318.175999999</v>
      </c>
      <c r="I34" s="6">
        <f t="shared" si="0"/>
        <v>117213212.9421</v>
      </c>
      <c r="J34" s="11"/>
      <c r="K34" s="113"/>
      <c r="L34" s="116"/>
      <c r="M34" s="12">
        <v>7</v>
      </c>
      <c r="N34" s="5" t="s">
        <v>469</v>
      </c>
      <c r="O34" s="5">
        <v>82349035.614099994</v>
      </c>
      <c r="P34" s="5">
        <v>0</v>
      </c>
      <c r="Q34" s="5">
        <v>0</v>
      </c>
      <c r="R34" s="5">
        <v>24395059.782200001</v>
      </c>
      <c r="S34" s="6">
        <f t="shared" si="1"/>
        <v>106744095.39629999</v>
      </c>
    </row>
    <row r="35" spans="1:19" ht="24.95" customHeight="1">
      <c r="A35" s="118"/>
      <c r="B35" s="116"/>
      <c r="C35" s="1">
        <v>10</v>
      </c>
      <c r="D35" s="5" t="s">
        <v>89</v>
      </c>
      <c r="E35" s="5">
        <v>78469104.9498</v>
      </c>
      <c r="F35" s="5">
        <v>0</v>
      </c>
      <c r="G35" s="5">
        <v>0</v>
      </c>
      <c r="H35" s="5">
        <v>24618985.899599999</v>
      </c>
      <c r="I35" s="6">
        <f t="shared" si="0"/>
        <v>103088090.8494</v>
      </c>
      <c r="J35" s="11"/>
      <c r="K35" s="113"/>
      <c r="L35" s="116"/>
      <c r="M35" s="12">
        <v>8</v>
      </c>
      <c r="N35" s="5" t="s">
        <v>470</v>
      </c>
      <c r="O35" s="5">
        <v>88171100.753099993</v>
      </c>
      <c r="P35" s="5">
        <v>0</v>
      </c>
      <c r="Q35" s="5">
        <v>0</v>
      </c>
      <c r="R35" s="5">
        <v>26253686.3539</v>
      </c>
      <c r="S35" s="6">
        <f t="shared" si="1"/>
        <v>114424787.10699999</v>
      </c>
    </row>
    <row r="36" spans="1:19" ht="24.95" customHeight="1">
      <c r="A36" s="118"/>
      <c r="B36" s="116"/>
      <c r="C36" s="1">
        <v>11</v>
      </c>
      <c r="D36" s="5" t="s">
        <v>90</v>
      </c>
      <c r="E36" s="5">
        <v>79742156.272200003</v>
      </c>
      <c r="F36" s="5">
        <v>0</v>
      </c>
      <c r="G36" s="5">
        <v>0</v>
      </c>
      <c r="H36" s="5">
        <v>25896269.7119</v>
      </c>
      <c r="I36" s="6">
        <f t="shared" si="0"/>
        <v>105638425.9841</v>
      </c>
      <c r="J36" s="11"/>
      <c r="K36" s="113"/>
      <c r="L36" s="116"/>
      <c r="M36" s="12">
        <v>9</v>
      </c>
      <c r="N36" s="5" t="s">
        <v>471</v>
      </c>
      <c r="O36" s="5">
        <v>82700300.432099998</v>
      </c>
      <c r="P36" s="5">
        <v>0</v>
      </c>
      <c r="Q36" s="5">
        <v>0</v>
      </c>
      <c r="R36" s="5">
        <v>25091696.776000001</v>
      </c>
      <c r="S36" s="6">
        <f t="shared" si="1"/>
        <v>107791997.20809999</v>
      </c>
    </row>
    <row r="37" spans="1:19" ht="24.95" customHeight="1">
      <c r="A37" s="118"/>
      <c r="B37" s="116"/>
      <c r="C37" s="1">
        <v>12</v>
      </c>
      <c r="D37" s="5" t="s">
        <v>91</v>
      </c>
      <c r="E37" s="5">
        <v>78072704.513799995</v>
      </c>
      <c r="F37" s="5">
        <v>0</v>
      </c>
      <c r="G37" s="5">
        <v>0</v>
      </c>
      <c r="H37" s="5">
        <v>24526889.700300001</v>
      </c>
      <c r="I37" s="6">
        <f t="shared" si="0"/>
        <v>102599594.2141</v>
      </c>
      <c r="J37" s="11"/>
      <c r="K37" s="113"/>
      <c r="L37" s="116"/>
      <c r="M37" s="12">
        <v>10</v>
      </c>
      <c r="N37" s="5" t="s">
        <v>472</v>
      </c>
      <c r="O37" s="5">
        <v>99711218.776800007</v>
      </c>
      <c r="P37" s="5">
        <v>0</v>
      </c>
      <c r="Q37" s="5">
        <v>0</v>
      </c>
      <c r="R37" s="5">
        <v>30544278.934700001</v>
      </c>
      <c r="S37" s="6">
        <f t="shared" si="1"/>
        <v>130255497.7115</v>
      </c>
    </row>
    <row r="38" spans="1:19" ht="24.95" customHeight="1">
      <c r="A38" s="118"/>
      <c r="B38" s="116"/>
      <c r="C38" s="1">
        <v>13</v>
      </c>
      <c r="D38" s="5" t="s">
        <v>92</v>
      </c>
      <c r="E38" s="5">
        <v>90526979.3521</v>
      </c>
      <c r="F38" s="5">
        <v>0</v>
      </c>
      <c r="G38" s="5">
        <v>0</v>
      </c>
      <c r="H38" s="5">
        <v>26957695.807599999</v>
      </c>
      <c r="I38" s="6">
        <f t="shared" si="0"/>
        <v>117484675.15970001</v>
      </c>
      <c r="J38" s="11"/>
      <c r="K38" s="113"/>
      <c r="L38" s="116"/>
      <c r="M38" s="12">
        <v>11</v>
      </c>
      <c r="N38" s="5" t="s">
        <v>473</v>
      </c>
      <c r="O38" s="5">
        <v>82293374.585299999</v>
      </c>
      <c r="P38" s="5">
        <v>0</v>
      </c>
      <c r="Q38" s="5">
        <v>0</v>
      </c>
      <c r="R38" s="5">
        <v>24762284.677700002</v>
      </c>
      <c r="S38" s="6">
        <f t="shared" si="1"/>
        <v>107055659.263</v>
      </c>
    </row>
    <row r="39" spans="1:19" ht="24.95" customHeight="1">
      <c r="A39" s="118"/>
      <c r="B39" s="116"/>
      <c r="C39" s="1">
        <v>14</v>
      </c>
      <c r="D39" s="5" t="s">
        <v>93</v>
      </c>
      <c r="E39" s="5">
        <v>87760545.178299993</v>
      </c>
      <c r="F39" s="5">
        <v>0</v>
      </c>
      <c r="G39" s="5">
        <v>0</v>
      </c>
      <c r="H39" s="5">
        <v>27083719.133200001</v>
      </c>
      <c r="I39" s="6">
        <f t="shared" si="0"/>
        <v>114844264.3115</v>
      </c>
      <c r="J39" s="11"/>
      <c r="K39" s="113"/>
      <c r="L39" s="116"/>
      <c r="M39" s="12">
        <v>12</v>
      </c>
      <c r="N39" s="5" t="s">
        <v>474</v>
      </c>
      <c r="O39" s="5">
        <v>91400941.578299999</v>
      </c>
      <c r="P39" s="5">
        <v>0</v>
      </c>
      <c r="Q39" s="5">
        <v>0</v>
      </c>
      <c r="R39" s="5">
        <v>27641624.7936</v>
      </c>
      <c r="S39" s="6">
        <f t="shared" si="1"/>
        <v>119042566.37189999</v>
      </c>
    </row>
    <row r="40" spans="1:19" ht="24.95" customHeight="1">
      <c r="A40" s="118"/>
      <c r="B40" s="116"/>
      <c r="C40" s="1">
        <v>15</v>
      </c>
      <c r="D40" s="5" t="s">
        <v>94</v>
      </c>
      <c r="E40" s="5">
        <v>83744676.088</v>
      </c>
      <c r="F40" s="5">
        <v>0</v>
      </c>
      <c r="G40" s="5">
        <v>0</v>
      </c>
      <c r="H40" s="5">
        <v>26838399.912099998</v>
      </c>
      <c r="I40" s="6">
        <f t="shared" si="0"/>
        <v>110583076.0001</v>
      </c>
      <c r="J40" s="11"/>
      <c r="K40" s="113"/>
      <c r="L40" s="116"/>
      <c r="M40" s="12">
        <v>13</v>
      </c>
      <c r="N40" s="5" t="s">
        <v>475</v>
      </c>
      <c r="O40" s="5">
        <v>99606305.428599998</v>
      </c>
      <c r="P40" s="5">
        <v>0</v>
      </c>
      <c r="Q40" s="5">
        <v>0</v>
      </c>
      <c r="R40" s="5">
        <v>29170607.286600001</v>
      </c>
      <c r="S40" s="6">
        <f t="shared" si="1"/>
        <v>128776912.71520001</v>
      </c>
    </row>
    <row r="41" spans="1:19" ht="24.95" customHeight="1">
      <c r="A41" s="118"/>
      <c r="B41" s="116"/>
      <c r="C41" s="1">
        <v>16</v>
      </c>
      <c r="D41" s="5" t="s">
        <v>95</v>
      </c>
      <c r="E41" s="5">
        <v>78018631.938500002</v>
      </c>
      <c r="F41" s="5">
        <v>0</v>
      </c>
      <c r="G41" s="5">
        <v>0</v>
      </c>
      <c r="H41" s="5">
        <v>25554678.645100001</v>
      </c>
      <c r="I41" s="6">
        <f t="shared" si="0"/>
        <v>103573310.5836</v>
      </c>
      <c r="J41" s="11"/>
      <c r="K41" s="113"/>
      <c r="L41" s="116"/>
      <c r="M41" s="12">
        <v>14</v>
      </c>
      <c r="N41" s="5" t="s">
        <v>476</v>
      </c>
      <c r="O41" s="5">
        <v>99373405.339100003</v>
      </c>
      <c r="P41" s="5">
        <v>0</v>
      </c>
      <c r="Q41" s="5">
        <v>0</v>
      </c>
      <c r="R41" s="5">
        <v>30883550.197900001</v>
      </c>
      <c r="S41" s="6">
        <f t="shared" si="1"/>
        <v>130256955.537</v>
      </c>
    </row>
    <row r="42" spans="1:19" ht="24.95" customHeight="1">
      <c r="A42" s="118"/>
      <c r="B42" s="116"/>
      <c r="C42" s="1">
        <v>17</v>
      </c>
      <c r="D42" s="5" t="s">
        <v>96</v>
      </c>
      <c r="E42" s="5">
        <v>74145554.131999999</v>
      </c>
      <c r="F42" s="5">
        <v>0</v>
      </c>
      <c r="G42" s="5">
        <v>0</v>
      </c>
      <c r="H42" s="5">
        <v>23338454.362399999</v>
      </c>
      <c r="I42" s="6">
        <f t="shared" si="0"/>
        <v>97484008.494399995</v>
      </c>
      <c r="J42" s="11"/>
      <c r="K42" s="113"/>
      <c r="L42" s="116"/>
      <c r="M42" s="12">
        <v>15</v>
      </c>
      <c r="N42" s="5" t="s">
        <v>477</v>
      </c>
      <c r="O42" s="5">
        <v>86778362.055299997</v>
      </c>
      <c r="P42" s="5">
        <v>0</v>
      </c>
      <c r="Q42" s="5">
        <v>0</v>
      </c>
      <c r="R42" s="5">
        <v>27646380.390799999</v>
      </c>
      <c r="S42" s="6">
        <f t="shared" si="1"/>
        <v>114424742.4461</v>
      </c>
    </row>
    <row r="43" spans="1:19" ht="24.95" customHeight="1">
      <c r="A43" s="118"/>
      <c r="B43" s="116"/>
      <c r="C43" s="1">
        <v>18</v>
      </c>
      <c r="D43" s="5" t="s">
        <v>97</v>
      </c>
      <c r="E43" s="5">
        <v>83994706.485400006</v>
      </c>
      <c r="F43" s="5">
        <v>0</v>
      </c>
      <c r="G43" s="5">
        <v>0</v>
      </c>
      <c r="H43" s="5">
        <v>26722235.751400001</v>
      </c>
      <c r="I43" s="6">
        <f t="shared" si="0"/>
        <v>110716942.23680001</v>
      </c>
      <c r="J43" s="11"/>
      <c r="K43" s="113"/>
      <c r="L43" s="116"/>
      <c r="M43" s="12">
        <v>16</v>
      </c>
      <c r="N43" s="5" t="s">
        <v>478</v>
      </c>
      <c r="O43" s="5">
        <v>97762359.454799995</v>
      </c>
      <c r="P43" s="5">
        <v>0</v>
      </c>
      <c r="Q43" s="5">
        <v>0</v>
      </c>
      <c r="R43" s="5">
        <v>27646090.4153</v>
      </c>
      <c r="S43" s="6">
        <f t="shared" si="1"/>
        <v>125408449.87009999</v>
      </c>
    </row>
    <row r="44" spans="1:19" ht="24.95" customHeight="1">
      <c r="A44" s="118"/>
      <c r="B44" s="116"/>
      <c r="C44" s="1">
        <v>19</v>
      </c>
      <c r="D44" s="5" t="s">
        <v>98</v>
      </c>
      <c r="E44" s="5">
        <v>105725641.19149999</v>
      </c>
      <c r="F44" s="5">
        <v>0</v>
      </c>
      <c r="G44" s="5">
        <v>0</v>
      </c>
      <c r="H44" s="5">
        <v>29252445.439100001</v>
      </c>
      <c r="I44" s="6">
        <f t="shared" si="0"/>
        <v>134978086.63060001</v>
      </c>
      <c r="J44" s="11"/>
      <c r="K44" s="113"/>
      <c r="L44" s="116"/>
      <c r="M44" s="12">
        <v>17</v>
      </c>
      <c r="N44" s="5" t="s">
        <v>479</v>
      </c>
      <c r="O44" s="5">
        <v>100918732.2617</v>
      </c>
      <c r="P44" s="5">
        <v>0</v>
      </c>
      <c r="Q44" s="5">
        <v>0</v>
      </c>
      <c r="R44" s="5">
        <v>29567815.642499998</v>
      </c>
      <c r="S44" s="6">
        <f t="shared" si="1"/>
        <v>130486547.9042</v>
      </c>
    </row>
    <row r="45" spans="1:19" ht="24.95" customHeight="1">
      <c r="A45" s="118"/>
      <c r="B45" s="116"/>
      <c r="C45" s="1">
        <v>20</v>
      </c>
      <c r="D45" s="5" t="s">
        <v>99</v>
      </c>
      <c r="E45" s="5">
        <v>90583706.051699996</v>
      </c>
      <c r="F45" s="5">
        <v>0</v>
      </c>
      <c r="G45" s="5">
        <v>0</v>
      </c>
      <c r="H45" s="5">
        <v>21095030.3836</v>
      </c>
      <c r="I45" s="6">
        <f t="shared" si="0"/>
        <v>111678736.43529999</v>
      </c>
      <c r="J45" s="11"/>
      <c r="K45" s="113"/>
      <c r="L45" s="116"/>
      <c r="M45" s="12">
        <v>18</v>
      </c>
      <c r="N45" s="5" t="s">
        <v>480</v>
      </c>
      <c r="O45" s="5">
        <v>96606972.783299997</v>
      </c>
      <c r="P45" s="5">
        <v>0</v>
      </c>
      <c r="Q45" s="5">
        <v>0</v>
      </c>
      <c r="R45" s="5">
        <v>28495892.435899999</v>
      </c>
      <c r="S45" s="6">
        <f t="shared" si="1"/>
        <v>125102865.2192</v>
      </c>
    </row>
    <row r="46" spans="1:19" ht="24.95" customHeight="1">
      <c r="A46" s="118"/>
      <c r="B46" s="116"/>
      <c r="C46" s="15">
        <v>21</v>
      </c>
      <c r="D46" s="5" t="s">
        <v>793</v>
      </c>
      <c r="E46" s="5">
        <v>87782445.329600006</v>
      </c>
      <c r="F46" s="5">
        <v>0</v>
      </c>
      <c r="G46" s="5">
        <v>0</v>
      </c>
      <c r="H46" s="5">
        <v>29363216.056600001</v>
      </c>
      <c r="I46" s="6">
        <f t="shared" si="0"/>
        <v>117145661.38620001</v>
      </c>
      <c r="J46" s="11"/>
      <c r="K46" s="113"/>
      <c r="L46" s="116"/>
      <c r="M46" s="12">
        <v>19</v>
      </c>
      <c r="N46" s="5" t="s">
        <v>481</v>
      </c>
      <c r="O46" s="5">
        <v>105940564.64300001</v>
      </c>
      <c r="P46" s="5">
        <v>0</v>
      </c>
      <c r="Q46" s="5">
        <v>0</v>
      </c>
      <c r="R46" s="5">
        <v>32053195.1274</v>
      </c>
      <c r="S46" s="6">
        <f t="shared" si="1"/>
        <v>137993759.77040002</v>
      </c>
    </row>
    <row r="47" spans="1:19" ht="24.95" customHeight="1">
      <c r="A47" s="1"/>
      <c r="B47" s="119" t="s">
        <v>814</v>
      </c>
      <c r="C47" s="119"/>
      <c r="D47" s="119"/>
      <c r="E47" s="14">
        <v>1857664108.0090997</v>
      </c>
      <c r="F47" s="14">
        <v>0</v>
      </c>
      <c r="G47" s="14">
        <v>0</v>
      </c>
      <c r="H47" s="14">
        <v>563350581.82240009</v>
      </c>
      <c r="I47" s="8">
        <f t="shared" si="0"/>
        <v>2421014689.8315001</v>
      </c>
      <c r="J47" s="11"/>
      <c r="K47" s="113"/>
      <c r="L47" s="116"/>
      <c r="M47" s="12">
        <v>20</v>
      </c>
      <c r="N47" s="5" t="s">
        <v>482</v>
      </c>
      <c r="O47" s="5">
        <v>84362854.444600001</v>
      </c>
      <c r="P47" s="5">
        <v>0</v>
      </c>
      <c r="Q47" s="5">
        <v>0</v>
      </c>
      <c r="R47" s="5">
        <v>26583968.3785</v>
      </c>
      <c r="S47" s="6">
        <f t="shared" si="1"/>
        <v>110946822.8231</v>
      </c>
    </row>
    <row r="48" spans="1:19" ht="24.95" customHeight="1">
      <c r="A48" s="118">
        <v>3</v>
      </c>
      <c r="B48" s="115" t="s">
        <v>27</v>
      </c>
      <c r="C48" s="16">
        <v>1</v>
      </c>
      <c r="D48" s="5" t="s">
        <v>100</v>
      </c>
      <c r="E48" s="5">
        <v>84291899.502900004</v>
      </c>
      <c r="F48" s="5">
        <v>0</v>
      </c>
      <c r="G48" s="5">
        <v>0</v>
      </c>
      <c r="H48" s="5">
        <v>26358567.905400001</v>
      </c>
      <c r="I48" s="6">
        <f t="shared" si="0"/>
        <v>110650467.40830001</v>
      </c>
      <c r="J48" s="11"/>
      <c r="K48" s="113"/>
      <c r="L48" s="116"/>
      <c r="M48" s="12">
        <v>21</v>
      </c>
      <c r="N48" s="5" t="s">
        <v>44</v>
      </c>
      <c r="O48" s="5">
        <v>116189946.65270001</v>
      </c>
      <c r="P48" s="5">
        <v>0</v>
      </c>
      <c r="Q48" s="5">
        <v>0</v>
      </c>
      <c r="R48" s="5">
        <v>36270597.907399997</v>
      </c>
      <c r="S48" s="6">
        <f t="shared" si="1"/>
        <v>152460544.56010002</v>
      </c>
    </row>
    <row r="49" spans="1:19" ht="24.95" customHeight="1">
      <c r="A49" s="118"/>
      <c r="B49" s="116"/>
      <c r="C49" s="1">
        <v>2</v>
      </c>
      <c r="D49" s="5" t="s">
        <v>101</v>
      </c>
      <c r="E49" s="5">
        <v>65814986.969899997</v>
      </c>
      <c r="F49" s="5">
        <v>0</v>
      </c>
      <c r="G49" s="5">
        <v>0</v>
      </c>
      <c r="H49" s="5">
        <v>21803227.7491</v>
      </c>
      <c r="I49" s="6">
        <f t="shared" si="0"/>
        <v>87618214.718999997</v>
      </c>
      <c r="J49" s="11"/>
      <c r="K49" s="113"/>
      <c r="L49" s="116"/>
      <c r="M49" s="12">
        <v>22</v>
      </c>
      <c r="N49" s="5" t="s">
        <v>483</v>
      </c>
      <c r="O49" s="5">
        <v>81756240.545100003</v>
      </c>
      <c r="P49" s="5">
        <v>0</v>
      </c>
      <c r="Q49" s="5">
        <v>0</v>
      </c>
      <c r="R49" s="5">
        <v>24620660.673500001</v>
      </c>
      <c r="S49" s="6">
        <f t="shared" si="1"/>
        <v>106376901.2186</v>
      </c>
    </row>
    <row r="50" spans="1:19" ht="24.95" customHeight="1">
      <c r="A50" s="118"/>
      <c r="B50" s="116"/>
      <c r="C50" s="1">
        <v>3</v>
      </c>
      <c r="D50" s="5" t="s">
        <v>102</v>
      </c>
      <c r="E50" s="5">
        <v>86894427.949300006</v>
      </c>
      <c r="F50" s="5">
        <v>0</v>
      </c>
      <c r="G50" s="5">
        <v>0</v>
      </c>
      <c r="H50" s="5">
        <v>28299489.5066</v>
      </c>
      <c r="I50" s="6">
        <f t="shared" si="0"/>
        <v>115193917.45590001</v>
      </c>
      <c r="J50" s="11"/>
      <c r="K50" s="113"/>
      <c r="L50" s="116"/>
      <c r="M50" s="12">
        <v>23</v>
      </c>
      <c r="N50" s="5" t="s">
        <v>484</v>
      </c>
      <c r="O50" s="5">
        <v>77237974.723399997</v>
      </c>
      <c r="P50" s="5">
        <v>0</v>
      </c>
      <c r="Q50" s="5">
        <v>0</v>
      </c>
      <c r="R50" s="5">
        <v>23558538.636700001</v>
      </c>
      <c r="S50" s="6">
        <f t="shared" si="1"/>
        <v>100796513.3601</v>
      </c>
    </row>
    <row r="51" spans="1:19" ht="24.95" customHeight="1">
      <c r="A51" s="118"/>
      <c r="B51" s="116"/>
      <c r="C51" s="1">
        <v>4</v>
      </c>
      <c r="D51" s="5" t="s">
        <v>103</v>
      </c>
      <c r="E51" s="5">
        <v>66614448.769199997</v>
      </c>
      <c r="F51" s="5">
        <v>0</v>
      </c>
      <c r="G51" s="5">
        <v>0</v>
      </c>
      <c r="H51" s="5">
        <v>22618174.721900001</v>
      </c>
      <c r="I51" s="6">
        <f t="shared" si="0"/>
        <v>89232623.491099998</v>
      </c>
      <c r="J51" s="11"/>
      <c r="K51" s="113"/>
      <c r="L51" s="116"/>
      <c r="M51" s="12">
        <v>24</v>
      </c>
      <c r="N51" s="5" t="s">
        <v>485</v>
      </c>
      <c r="O51" s="5">
        <v>93958838.539900005</v>
      </c>
      <c r="P51" s="5">
        <v>0</v>
      </c>
      <c r="Q51" s="5">
        <v>0</v>
      </c>
      <c r="R51" s="5">
        <v>29468876.022799999</v>
      </c>
      <c r="S51" s="6">
        <f t="shared" si="1"/>
        <v>123427714.5627</v>
      </c>
    </row>
    <row r="52" spans="1:19" ht="24.95" customHeight="1">
      <c r="A52" s="118"/>
      <c r="B52" s="116"/>
      <c r="C52" s="1">
        <v>5</v>
      </c>
      <c r="D52" s="5" t="s">
        <v>104</v>
      </c>
      <c r="E52" s="5">
        <v>89518880.702600002</v>
      </c>
      <c r="F52" s="5">
        <v>0</v>
      </c>
      <c r="G52" s="5">
        <v>0</v>
      </c>
      <c r="H52" s="5">
        <v>29465828.715999998</v>
      </c>
      <c r="I52" s="6">
        <f t="shared" si="0"/>
        <v>118984709.41859999</v>
      </c>
      <c r="J52" s="11"/>
      <c r="K52" s="113"/>
      <c r="L52" s="116"/>
      <c r="M52" s="12">
        <v>25</v>
      </c>
      <c r="N52" s="5" t="s">
        <v>486</v>
      </c>
      <c r="O52" s="5">
        <v>93500327.200599998</v>
      </c>
      <c r="P52" s="5">
        <v>0</v>
      </c>
      <c r="Q52" s="5">
        <v>0</v>
      </c>
      <c r="R52" s="5">
        <v>28410001.710999999</v>
      </c>
      <c r="S52" s="6">
        <f t="shared" si="1"/>
        <v>121910328.91159999</v>
      </c>
    </row>
    <row r="53" spans="1:19" ht="24.95" customHeight="1">
      <c r="A53" s="118"/>
      <c r="B53" s="116"/>
      <c r="C53" s="1">
        <v>6</v>
      </c>
      <c r="D53" s="5" t="s">
        <v>105</v>
      </c>
      <c r="E53" s="5">
        <v>78025788.562999994</v>
      </c>
      <c r="F53" s="5">
        <v>0</v>
      </c>
      <c r="G53" s="5">
        <v>0</v>
      </c>
      <c r="H53" s="5">
        <v>24405757.3112</v>
      </c>
      <c r="I53" s="6">
        <f t="shared" si="0"/>
        <v>102431545.87419999</v>
      </c>
      <c r="J53" s="11"/>
      <c r="K53" s="113"/>
      <c r="L53" s="116"/>
      <c r="M53" s="12">
        <v>26</v>
      </c>
      <c r="N53" s="5" t="s">
        <v>487</v>
      </c>
      <c r="O53" s="5">
        <v>88691779.667300001</v>
      </c>
      <c r="P53" s="5">
        <v>0</v>
      </c>
      <c r="Q53" s="5">
        <v>0</v>
      </c>
      <c r="R53" s="5">
        <v>28064698.9586</v>
      </c>
      <c r="S53" s="6">
        <f t="shared" si="1"/>
        <v>116756478.6259</v>
      </c>
    </row>
    <row r="54" spans="1:19" ht="24.95" customHeight="1">
      <c r="A54" s="118"/>
      <c r="B54" s="116"/>
      <c r="C54" s="1">
        <v>7</v>
      </c>
      <c r="D54" s="5" t="s">
        <v>106</v>
      </c>
      <c r="E54" s="5">
        <v>88494833.588799998</v>
      </c>
      <c r="F54" s="5">
        <v>0</v>
      </c>
      <c r="G54" s="5">
        <v>0</v>
      </c>
      <c r="H54" s="5">
        <v>28109671.584399998</v>
      </c>
      <c r="I54" s="6">
        <f t="shared" si="0"/>
        <v>116604505.1732</v>
      </c>
      <c r="J54" s="11"/>
      <c r="K54" s="113"/>
      <c r="L54" s="116"/>
      <c r="M54" s="12">
        <v>27</v>
      </c>
      <c r="N54" s="5" t="s">
        <v>488</v>
      </c>
      <c r="O54" s="5">
        <v>90554508.650600001</v>
      </c>
      <c r="P54" s="5">
        <v>0</v>
      </c>
      <c r="Q54" s="5">
        <v>0</v>
      </c>
      <c r="R54" s="5">
        <v>27842461.782400001</v>
      </c>
      <c r="S54" s="6">
        <f t="shared" si="1"/>
        <v>118396970.433</v>
      </c>
    </row>
    <row r="55" spans="1:19" ht="24.95" customHeight="1">
      <c r="A55" s="118"/>
      <c r="B55" s="116"/>
      <c r="C55" s="1">
        <v>8</v>
      </c>
      <c r="D55" s="5" t="s">
        <v>107</v>
      </c>
      <c r="E55" s="5">
        <v>70906402.077399999</v>
      </c>
      <c r="F55" s="5">
        <v>0</v>
      </c>
      <c r="G55" s="5">
        <v>0</v>
      </c>
      <c r="H55" s="5">
        <v>22663700.865800001</v>
      </c>
      <c r="I55" s="6">
        <f t="shared" si="0"/>
        <v>93570102.943199992</v>
      </c>
      <c r="J55" s="11"/>
      <c r="K55" s="113"/>
      <c r="L55" s="116"/>
      <c r="M55" s="12">
        <v>28</v>
      </c>
      <c r="N55" s="5" t="s">
        <v>489</v>
      </c>
      <c r="O55" s="5">
        <v>76275383.040700004</v>
      </c>
      <c r="P55" s="5">
        <v>0</v>
      </c>
      <c r="Q55" s="5">
        <v>0</v>
      </c>
      <c r="R55" s="5">
        <v>24489823.7555</v>
      </c>
      <c r="S55" s="6">
        <f t="shared" si="1"/>
        <v>100765206.79620001</v>
      </c>
    </row>
    <row r="56" spans="1:19" ht="24.95" customHeight="1">
      <c r="A56" s="118"/>
      <c r="B56" s="116"/>
      <c r="C56" s="1">
        <v>9</v>
      </c>
      <c r="D56" s="5" t="s">
        <v>108</v>
      </c>
      <c r="E56" s="5">
        <v>82289333.024499997</v>
      </c>
      <c r="F56" s="5">
        <v>0</v>
      </c>
      <c r="G56" s="5">
        <v>0</v>
      </c>
      <c r="H56" s="5">
        <v>26243215.675900001</v>
      </c>
      <c r="I56" s="6">
        <f t="shared" si="0"/>
        <v>108532548.70039999</v>
      </c>
      <c r="J56" s="11"/>
      <c r="K56" s="113"/>
      <c r="L56" s="116"/>
      <c r="M56" s="12">
        <v>29</v>
      </c>
      <c r="N56" s="5" t="s">
        <v>490</v>
      </c>
      <c r="O56" s="5">
        <v>91268321.559300005</v>
      </c>
      <c r="P56" s="5">
        <v>0</v>
      </c>
      <c r="Q56" s="5">
        <v>0</v>
      </c>
      <c r="R56" s="5">
        <v>27760108.757800002</v>
      </c>
      <c r="S56" s="6">
        <f t="shared" si="1"/>
        <v>119028430.3171</v>
      </c>
    </row>
    <row r="57" spans="1:19" ht="24.95" customHeight="1">
      <c r="A57" s="118"/>
      <c r="B57" s="116"/>
      <c r="C57" s="1">
        <v>10</v>
      </c>
      <c r="D57" s="5" t="s">
        <v>109</v>
      </c>
      <c r="E57" s="5">
        <v>89526984.757599995</v>
      </c>
      <c r="F57" s="5">
        <v>0</v>
      </c>
      <c r="G57" s="5">
        <v>0</v>
      </c>
      <c r="H57" s="5">
        <v>29290219.590399999</v>
      </c>
      <c r="I57" s="6">
        <f t="shared" si="0"/>
        <v>118817204.34799999</v>
      </c>
      <c r="J57" s="11"/>
      <c r="K57" s="113"/>
      <c r="L57" s="116"/>
      <c r="M57" s="12">
        <v>30</v>
      </c>
      <c r="N57" s="5" t="s">
        <v>491</v>
      </c>
      <c r="O57" s="5">
        <v>82329519.408800006</v>
      </c>
      <c r="P57" s="5">
        <v>0</v>
      </c>
      <c r="Q57" s="5">
        <v>0</v>
      </c>
      <c r="R57" s="5">
        <v>26717937.031199999</v>
      </c>
      <c r="S57" s="6">
        <f t="shared" si="1"/>
        <v>109047456.44</v>
      </c>
    </row>
    <row r="58" spans="1:19" ht="24.95" customHeight="1">
      <c r="A58" s="118"/>
      <c r="B58" s="116"/>
      <c r="C58" s="1">
        <v>11</v>
      </c>
      <c r="D58" s="5" t="s">
        <v>110</v>
      </c>
      <c r="E58" s="5">
        <v>68902446.532100007</v>
      </c>
      <c r="F58" s="5">
        <v>0</v>
      </c>
      <c r="G58" s="5">
        <v>0</v>
      </c>
      <c r="H58" s="5">
        <v>22522134.856600001</v>
      </c>
      <c r="I58" s="6">
        <f t="shared" si="0"/>
        <v>91424581.388700008</v>
      </c>
      <c r="J58" s="11"/>
      <c r="K58" s="113"/>
      <c r="L58" s="116"/>
      <c r="M58" s="12">
        <v>31</v>
      </c>
      <c r="N58" s="5" t="s">
        <v>492</v>
      </c>
      <c r="O58" s="5">
        <v>85300599.214300007</v>
      </c>
      <c r="P58" s="5">
        <v>0</v>
      </c>
      <c r="Q58" s="5">
        <v>0</v>
      </c>
      <c r="R58" s="5">
        <v>25691771.948800001</v>
      </c>
      <c r="S58" s="6">
        <f t="shared" si="1"/>
        <v>110992371.1631</v>
      </c>
    </row>
    <row r="59" spans="1:19" ht="24.95" customHeight="1">
      <c r="A59" s="118"/>
      <c r="B59" s="116"/>
      <c r="C59" s="1">
        <v>12</v>
      </c>
      <c r="D59" s="5" t="s">
        <v>111</v>
      </c>
      <c r="E59" s="5">
        <v>81499212.922800004</v>
      </c>
      <c r="F59" s="5">
        <v>0</v>
      </c>
      <c r="G59" s="5">
        <v>0</v>
      </c>
      <c r="H59" s="5">
        <v>25941815.2049</v>
      </c>
      <c r="I59" s="6">
        <f t="shared" si="0"/>
        <v>107441028.1277</v>
      </c>
      <c r="J59" s="11"/>
      <c r="K59" s="113"/>
      <c r="L59" s="116"/>
      <c r="M59" s="12">
        <v>32</v>
      </c>
      <c r="N59" s="5" t="s">
        <v>493</v>
      </c>
      <c r="O59" s="5">
        <v>91525791.866300002</v>
      </c>
      <c r="P59" s="5">
        <v>0</v>
      </c>
      <c r="Q59" s="5">
        <v>0</v>
      </c>
      <c r="R59" s="5">
        <v>28459819.491300002</v>
      </c>
      <c r="S59" s="6">
        <f t="shared" si="1"/>
        <v>119985611.3576</v>
      </c>
    </row>
    <row r="60" spans="1:19" ht="24.95" customHeight="1">
      <c r="A60" s="118"/>
      <c r="B60" s="116"/>
      <c r="C60" s="1">
        <v>13</v>
      </c>
      <c r="D60" s="5" t="s">
        <v>112</v>
      </c>
      <c r="E60" s="5">
        <v>81522191.064799994</v>
      </c>
      <c r="F60" s="5">
        <v>0</v>
      </c>
      <c r="G60" s="5">
        <v>0</v>
      </c>
      <c r="H60" s="5">
        <v>25948716.6204</v>
      </c>
      <c r="I60" s="6">
        <f t="shared" si="0"/>
        <v>107470907.68519999</v>
      </c>
      <c r="J60" s="11"/>
      <c r="K60" s="113"/>
      <c r="L60" s="116"/>
      <c r="M60" s="12">
        <v>33</v>
      </c>
      <c r="N60" s="5" t="s">
        <v>494</v>
      </c>
      <c r="O60" s="5">
        <v>88705733.508399993</v>
      </c>
      <c r="P60" s="5">
        <v>0</v>
      </c>
      <c r="Q60" s="5">
        <v>0</v>
      </c>
      <c r="R60" s="5">
        <v>25763511.872400001</v>
      </c>
      <c r="S60" s="6">
        <f t="shared" si="1"/>
        <v>114469245.38079999</v>
      </c>
    </row>
    <row r="61" spans="1:19" ht="24.95" customHeight="1">
      <c r="A61" s="118"/>
      <c r="B61" s="116"/>
      <c r="C61" s="1">
        <v>14</v>
      </c>
      <c r="D61" s="5" t="s">
        <v>113</v>
      </c>
      <c r="E61" s="5">
        <v>84078012.778600007</v>
      </c>
      <c r="F61" s="5">
        <v>0</v>
      </c>
      <c r="G61" s="5">
        <v>0</v>
      </c>
      <c r="H61" s="5">
        <v>26589794.3202</v>
      </c>
      <c r="I61" s="6">
        <f t="shared" si="0"/>
        <v>110667807.0988</v>
      </c>
      <c r="J61" s="11"/>
      <c r="K61" s="114"/>
      <c r="L61" s="117"/>
      <c r="M61" s="12">
        <v>34</v>
      </c>
      <c r="N61" s="5" t="s">
        <v>495</v>
      </c>
      <c r="O61" s="5">
        <v>86938896.943000004</v>
      </c>
      <c r="P61" s="5">
        <v>0</v>
      </c>
      <c r="Q61" s="5">
        <v>0</v>
      </c>
      <c r="R61" s="5">
        <v>26775874.1239</v>
      </c>
      <c r="S61" s="6">
        <f t="shared" si="1"/>
        <v>113714771.0669</v>
      </c>
    </row>
    <row r="62" spans="1:19" ht="24.95" customHeight="1">
      <c r="A62" s="118"/>
      <c r="B62" s="116"/>
      <c r="C62" s="1">
        <v>15</v>
      </c>
      <c r="D62" s="5" t="s">
        <v>114</v>
      </c>
      <c r="E62" s="5">
        <v>76813504.224399999</v>
      </c>
      <c r="F62" s="5">
        <v>0</v>
      </c>
      <c r="G62" s="5">
        <v>0</v>
      </c>
      <c r="H62" s="5">
        <v>24044911.875300001</v>
      </c>
      <c r="I62" s="6">
        <f t="shared" si="0"/>
        <v>100858416.0997</v>
      </c>
      <c r="J62" s="11"/>
      <c r="K62" s="18"/>
      <c r="L62" s="109" t="s">
        <v>832</v>
      </c>
      <c r="M62" s="110"/>
      <c r="N62" s="111"/>
      <c r="O62" s="14">
        <v>3087199684.2612996</v>
      </c>
      <c r="P62" s="14">
        <v>0</v>
      </c>
      <c r="Q62" s="14">
        <v>0</v>
      </c>
      <c r="R62" s="14">
        <v>941193438.24600005</v>
      </c>
      <c r="S62" s="8">
        <f t="shared" si="1"/>
        <v>4028393122.5072994</v>
      </c>
    </row>
    <row r="63" spans="1:19" ht="24.95" customHeight="1">
      <c r="A63" s="118"/>
      <c r="B63" s="116"/>
      <c r="C63" s="1">
        <v>16</v>
      </c>
      <c r="D63" s="5" t="s">
        <v>115</v>
      </c>
      <c r="E63" s="5">
        <v>78430457.354399994</v>
      </c>
      <c r="F63" s="5">
        <v>0</v>
      </c>
      <c r="G63" s="5">
        <v>0</v>
      </c>
      <c r="H63" s="5">
        <v>25659321.132599998</v>
      </c>
      <c r="I63" s="6">
        <f t="shared" si="0"/>
        <v>104089778.48699999</v>
      </c>
      <c r="J63" s="11"/>
      <c r="K63" s="112">
        <v>21</v>
      </c>
      <c r="L63" s="115" t="s">
        <v>45</v>
      </c>
      <c r="M63" s="12">
        <v>1</v>
      </c>
      <c r="N63" s="5" t="s">
        <v>496</v>
      </c>
      <c r="O63" s="5">
        <v>69608831.327399999</v>
      </c>
      <c r="P63" s="5">
        <v>0</v>
      </c>
      <c r="Q63" s="5">
        <v>0</v>
      </c>
      <c r="R63" s="5">
        <v>22418304.894900002</v>
      </c>
      <c r="S63" s="6">
        <f t="shared" si="1"/>
        <v>92027136.222299993</v>
      </c>
    </row>
    <row r="64" spans="1:19" ht="24.95" customHeight="1">
      <c r="A64" s="118"/>
      <c r="B64" s="116"/>
      <c r="C64" s="1">
        <v>17</v>
      </c>
      <c r="D64" s="5" t="s">
        <v>116</v>
      </c>
      <c r="E64" s="5">
        <v>73210169.821600005</v>
      </c>
      <c r="F64" s="5">
        <v>0</v>
      </c>
      <c r="G64" s="5">
        <v>0</v>
      </c>
      <c r="H64" s="5">
        <v>24324216.217799999</v>
      </c>
      <c r="I64" s="6">
        <f t="shared" si="0"/>
        <v>97534386.039400011</v>
      </c>
      <c r="J64" s="11"/>
      <c r="K64" s="113"/>
      <c r="L64" s="116"/>
      <c r="M64" s="12">
        <v>2</v>
      </c>
      <c r="N64" s="5" t="s">
        <v>497</v>
      </c>
      <c r="O64" s="5">
        <v>113738073.917</v>
      </c>
      <c r="P64" s="5">
        <v>0</v>
      </c>
      <c r="Q64" s="5">
        <v>0</v>
      </c>
      <c r="R64" s="5">
        <v>29265030.967599999</v>
      </c>
      <c r="S64" s="6">
        <f t="shared" si="1"/>
        <v>143003104.88459998</v>
      </c>
    </row>
    <row r="65" spans="1:19" ht="24.95" customHeight="1">
      <c r="A65" s="118"/>
      <c r="B65" s="116"/>
      <c r="C65" s="1">
        <v>18</v>
      </c>
      <c r="D65" s="5" t="s">
        <v>117</v>
      </c>
      <c r="E65" s="5">
        <v>90956651.672700003</v>
      </c>
      <c r="F65" s="5">
        <v>0</v>
      </c>
      <c r="G65" s="5">
        <v>0</v>
      </c>
      <c r="H65" s="5">
        <v>28617244.592300002</v>
      </c>
      <c r="I65" s="6">
        <f t="shared" si="0"/>
        <v>119573896.265</v>
      </c>
      <c r="J65" s="11"/>
      <c r="K65" s="113"/>
      <c r="L65" s="116"/>
      <c r="M65" s="12">
        <v>3</v>
      </c>
      <c r="N65" s="5" t="s">
        <v>498</v>
      </c>
      <c r="O65" s="5">
        <v>95800641.820800006</v>
      </c>
      <c r="P65" s="5">
        <v>0</v>
      </c>
      <c r="Q65" s="5">
        <v>0</v>
      </c>
      <c r="R65" s="5">
        <v>29929306.702500001</v>
      </c>
      <c r="S65" s="6">
        <f t="shared" si="1"/>
        <v>125729948.52330001</v>
      </c>
    </row>
    <row r="66" spans="1:19" ht="24.95" customHeight="1">
      <c r="A66" s="118"/>
      <c r="B66" s="116"/>
      <c r="C66" s="1">
        <v>19</v>
      </c>
      <c r="D66" s="5" t="s">
        <v>118</v>
      </c>
      <c r="E66" s="5">
        <v>75896591.417799994</v>
      </c>
      <c r="F66" s="5">
        <v>0</v>
      </c>
      <c r="G66" s="5">
        <v>0</v>
      </c>
      <c r="H66" s="5">
        <v>24590935.6263</v>
      </c>
      <c r="I66" s="6">
        <f t="shared" si="0"/>
        <v>100487527.04409999</v>
      </c>
      <c r="J66" s="11"/>
      <c r="K66" s="113"/>
      <c r="L66" s="116"/>
      <c r="M66" s="12">
        <v>4</v>
      </c>
      <c r="N66" s="5" t="s">
        <v>499</v>
      </c>
      <c r="O66" s="5">
        <v>79099563.275199994</v>
      </c>
      <c r="P66" s="5">
        <v>0</v>
      </c>
      <c r="Q66" s="5">
        <v>0</v>
      </c>
      <c r="R66" s="5">
        <v>25394264.826900002</v>
      </c>
      <c r="S66" s="6">
        <f t="shared" si="1"/>
        <v>104493828.1021</v>
      </c>
    </row>
    <row r="67" spans="1:19" ht="24.95" customHeight="1">
      <c r="A67" s="118"/>
      <c r="B67" s="116"/>
      <c r="C67" s="1">
        <v>20</v>
      </c>
      <c r="D67" s="5" t="s">
        <v>119</v>
      </c>
      <c r="E67" s="5">
        <v>79855868.602899998</v>
      </c>
      <c r="F67" s="5">
        <v>0</v>
      </c>
      <c r="G67" s="5">
        <v>0</v>
      </c>
      <c r="H67" s="5">
        <v>25728799.247699998</v>
      </c>
      <c r="I67" s="6">
        <f t="shared" si="0"/>
        <v>105584667.8506</v>
      </c>
      <c r="J67" s="11"/>
      <c r="K67" s="113"/>
      <c r="L67" s="116"/>
      <c r="M67" s="12">
        <v>5</v>
      </c>
      <c r="N67" s="5" t="s">
        <v>500</v>
      </c>
      <c r="O67" s="5">
        <v>105345199.03219999</v>
      </c>
      <c r="P67" s="5">
        <v>0</v>
      </c>
      <c r="Q67" s="5">
        <v>0</v>
      </c>
      <c r="R67" s="5">
        <v>32384412.751499999</v>
      </c>
      <c r="S67" s="6">
        <f t="shared" si="1"/>
        <v>137729611.78369999</v>
      </c>
    </row>
    <row r="68" spans="1:19" ht="24.95" customHeight="1">
      <c r="A68" s="118"/>
      <c r="B68" s="116"/>
      <c r="C68" s="1">
        <v>21</v>
      </c>
      <c r="D68" s="5" t="s">
        <v>120</v>
      </c>
      <c r="E68" s="5">
        <v>83061701.925600007</v>
      </c>
      <c r="F68" s="5">
        <v>0</v>
      </c>
      <c r="G68" s="5">
        <v>0</v>
      </c>
      <c r="H68" s="5">
        <v>26891600.756700002</v>
      </c>
      <c r="I68" s="6">
        <f t="shared" si="0"/>
        <v>109953302.6823</v>
      </c>
      <c r="J68" s="11"/>
      <c r="K68" s="113"/>
      <c r="L68" s="116"/>
      <c r="M68" s="12">
        <v>6</v>
      </c>
      <c r="N68" s="5" t="s">
        <v>501</v>
      </c>
      <c r="O68" s="5">
        <v>128883478.4207</v>
      </c>
      <c r="P68" s="5">
        <v>0</v>
      </c>
      <c r="Q68" s="5">
        <v>0</v>
      </c>
      <c r="R68" s="5">
        <v>34159236.421499997</v>
      </c>
      <c r="S68" s="6">
        <f t="shared" si="1"/>
        <v>163042714.84219998</v>
      </c>
    </row>
    <row r="69" spans="1:19" ht="24.95" customHeight="1">
      <c r="A69" s="118"/>
      <c r="B69" s="116"/>
      <c r="C69" s="1">
        <v>22</v>
      </c>
      <c r="D69" s="5" t="s">
        <v>121</v>
      </c>
      <c r="E69" s="5">
        <v>71393706.790600002</v>
      </c>
      <c r="F69" s="5">
        <v>0</v>
      </c>
      <c r="G69" s="5">
        <v>0</v>
      </c>
      <c r="H69" s="5">
        <v>24326825.996800002</v>
      </c>
      <c r="I69" s="6">
        <f t="shared" si="0"/>
        <v>95720532.787400007</v>
      </c>
      <c r="J69" s="11"/>
      <c r="K69" s="113"/>
      <c r="L69" s="116"/>
      <c r="M69" s="12">
        <v>7</v>
      </c>
      <c r="N69" s="5" t="s">
        <v>502</v>
      </c>
      <c r="O69" s="5">
        <v>87804747.238900006</v>
      </c>
      <c r="P69" s="5">
        <v>0</v>
      </c>
      <c r="Q69" s="5">
        <v>0</v>
      </c>
      <c r="R69" s="5">
        <v>25636336.323100001</v>
      </c>
      <c r="S69" s="6">
        <f t="shared" si="1"/>
        <v>113441083.56200001</v>
      </c>
    </row>
    <row r="70" spans="1:19" ht="24.95" customHeight="1">
      <c r="A70" s="118"/>
      <c r="B70" s="116"/>
      <c r="C70" s="1">
        <v>23</v>
      </c>
      <c r="D70" s="5" t="s">
        <v>122</v>
      </c>
      <c r="E70" s="5">
        <v>74548918.276600003</v>
      </c>
      <c r="F70" s="5">
        <v>0</v>
      </c>
      <c r="G70" s="5">
        <v>0</v>
      </c>
      <c r="H70" s="5">
        <v>25447059.111400001</v>
      </c>
      <c r="I70" s="6">
        <f t="shared" si="0"/>
        <v>99995977.388000011</v>
      </c>
      <c r="J70" s="11"/>
      <c r="K70" s="113"/>
      <c r="L70" s="116"/>
      <c r="M70" s="12">
        <v>8</v>
      </c>
      <c r="N70" s="5" t="s">
        <v>503</v>
      </c>
      <c r="O70" s="5">
        <v>93279791.694900006</v>
      </c>
      <c r="P70" s="5">
        <v>0</v>
      </c>
      <c r="Q70" s="5">
        <v>0</v>
      </c>
      <c r="R70" s="5">
        <v>26959320.2645</v>
      </c>
      <c r="S70" s="6">
        <f t="shared" si="1"/>
        <v>120239111.9594</v>
      </c>
    </row>
    <row r="71" spans="1:19" ht="24.95" customHeight="1">
      <c r="A71" s="118"/>
      <c r="B71" s="116"/>
      <c r="C71" s="1">
        <v>24</v>
      </c>
      <c r="D71" s="5" t="s">
        <v>123</v>
      </c>
      <c r="E71" s="5">
        <v>76359058.853699997</v>
      </c>
      <c r="F71" s="5">
        <v>0</v>
      </c>
      <c r="G71" s="5">
        <v>0</v>
      </c>
      <c r="H71" s="5">
        <v>23364339.5207</v>
      </c>
      <c r="I71" s="6">
        <f t="shared" si="0"/>
        <v>99723398.37439999</v>
      </c>
      <c r="J71" s="11"/>
      <c r="K71" s="113"/>
      <c r="L71" s="116"/>
      <c r="M71" s="12">
        <v>9</v>
      </c>
      <c r="N71" s="5" t="s">
        <v>504</v>
      </c>
      <c r="O71" s="5">
        <v>115882782.3231</v>
      </c>
      <c r="P71" s="5">
        <v>0</v>
      </c>
      <c r="Q71" s="5">
        <v>0</v>
      </c>
      <c r="R71" s="5">
        <v>33972666.224200003</v>
      </c>
      <c r="S71" s="6">
        <f t="shared" si="1"/>
        <v>149855448.54730001</v>
      </c>
    </row>
    <row r="72" spans="1:19" ht="24.95" customHeight="1">
      <c r="A72" s="118"/>
      <c r="B72" s="116"/>
      <c r="C72" s="1">
        <v>25</v>
      </c>
      <c r="D72" s="5" t="s">
        <v>124</v>
      </c>
      <c r="E72" s="5">
        <v>89967886.857600003</v>
      </c>
      <c r="F72" s="5">
        <v>0</v>
      </c>
      <c r="G72" s="5">
        <v>0</v>
      </c>
      <c r="H72" s="5">
        <v>28305115.030099999</v>
      </c>
      <c r="I72" s="6">
        <f t="shared" ref="I72:I135" si="2">E72+F72+G72+H72</f>
        <v>118273001.88770001</v>
      </c>
      <c r="J72" s="11"/>
      <c r="K72" s="113"/>
      <c r="L72" s="116"/>
      <c r="M72" s="12">
        <v>10</v>
      </c>
      <c r="N72" s="5" t="s">
        <v>505</v>
      </c>
      <c r="O72" s="5">
        <v>80690034.497799993</v>
      </c>
      <c r="P72" s="5">
        <v>0</v>
      </c>
      <c r="Q72" s="5">
        <v>0</v>
      </c>
      <c r="R72" s="5">
        <v>25621895.546300001</v>
      </c>
      <c r="S72" s="6">
        <f t="shared" si="1"/>
        <v>106311930.04409999</v>
      </c>
    </row>
    <row r="73" spans="1:19" ht="24.95" customHeight="1">
      <c r="A73" s="118"/>
      <c r="B73" s="116"/>
      <c r="C73" s="1">
        <v>26</v>
      </c>
      <c r="D73" s="5" t="s">
        <v>125</v>
      </c>
      <c r="E73" s="5">
        <v>67017682.4476</v>
      </c>
      <c r="F73" s="5">
        <v>0</v>
      </c>
      <c r="G73" s="5">
        <v>0</v>
      </c>
      <c r="H73" s="5">
        <v>21381893.436700001</v>
      </c>
      <c r="I73" s="6">
        <f t="shared" si="2"/>
        <v>88399575.884299994</v>
      </c>
      <c r="J73" s="11"/>
      <c r="K73" s="113"/>
      <c r="L73" s="116"/>
      <c r="M73" s="12">
        <v>11</v>
      </c>
      <c r="N73" s="5" t="s">
        <v>506</v>
      </c>
      <c r="O73" s="5">
        <v>85229735.314899996</v>
      </c>
      <c r="P73" s="5">
        <v>0</v>
      </c>
      <c r="Q73" s="5">
        <v>0</v>
      </c>
      <c r="R73" s="5">
        <v>27350555.126400001</v>
      </c>
      <c r="S73" s="6">
        <f t="shared" ref="S73:S136" si="3">O73+P73+Q73+R73</f>
        <v>112580290.4413</v>
      </c>
    </row>
    <row r="74" spans="1:19" ht="24.95" customHeight="1">
      <c r="A74" s="118"/>
      <c r="B74" s="116"/>
      <c r="C74" s="1">
        <v>27</v>
      </c>
      <c r="D74" s="5" t="s">
        <v>126</v>
      </c>
      <c r="E74" s="5">
        <v>82231243.653699994</v>
      </c>
      <c r="F74" s="5">
        <v>0</v>
      </c>
      <c r="G74" s="5">
        <v>0</v>
      </c>
      <c r="H74" s="5">
        <v>25659321.132599998</v>
      </c>
      <c r="I74" s="6">
        <f t="shared" si="2"/>
        <v>107890564.78629999</v>
      </c>
      <c r="J74" s="11"/>
      <c r="K74" s="113"/>
      <c r="L74" s="116"/>
      <c r="M74" s="12">
        <v>12</v>
      </c>
      <c r="N74" s="5" t="s">
        <v>507</v>
      </c>
      <c r="O74" s="5">
        <v>94026923.877299994</v>
      </c>
      <c r="P74" s="5">
        <v>0</v>
      </c>
      <c r="Q74" s="5">
        <v>0</v>
      </c>
      <c r="R74" s="5">
        <v>29805661.1754</v>
      </c>
      <c r="S74" s="6">
        <f t="shared" si="3"/>
        <v>123832585.0527</v>
      </c>
    </row>
    <row r="75" spans="1:19" ht="24.95" customHeight="1">
      <c r="A75" s="118"/>
      <c r="B75" s="116"/>
      <c r="C75" s="1">
        <v>28</v>
      </c>
      <c r="D75" s="5" t="s">
        <v>127</v>
      </c>
      <c r="E75" s="5">
        <v>67041548.263700001</v>
      </c>
      <c r="F75" s="5">
        <v>0</v>
      </c>
      <c r="G75" s="5">
        <v>0</v>
      </c>
      <c r="H75" s="5">
        <v>21986376.236099999</v>
      </c>
      <c r="I75" s="6">
        <f t="shared" si="2"/>
        <v>89027924.499799997</v>
      </c>
      <c r="J75" s="11"/>
      <c r="K75" s="113"/>
      <c r="L75" s="116"/>
      <c r="M75" s="12">
        <v>13</v>
      </c>
      <c r="N75" s="5" t="s">
        <v>508</v>
      </c>
      <c r="O75" s="5">
        <v>78250939.141399994</v>
      </c>
      <c r="P75" s="5">
        <v>0</v>
      </c>
      <c r="Q75" s="5">
        <v>0</v>
      </c>
      <c r="R75" s="5">
        <v>23545149.4496</v>
      </c>
      <c r="S75" s="6">
        <f t="shared" si="3"/>
        <v>101796088.59099999</v>
      </c>
    </row>
    <row r="76" spans="1:19" ht="24.95" customHeight="1">
      <c r="A76" s="118"/>
      <c r="B76" s="116"/>
      <c r="C76" s="1">
        <v>29</v>
      </c>
      <c r="D76" s="5" t="s">
        <v>128</v>
      </c>
      <c r="E76" s="5">
        <v>87432941.592999995</v>
      </c>
      <c r="F76" s="5">
        <v>0</v>
      </c>
      <c r="G76" s="5">
        <v>0</v>
      </c>
      <c r="H76" s="5">
        <v>25152850.031399999</v>
      </c>
      <c r="I76" s="6">
        <f t="shared" si="2"/>
        <v>112585791.62439999</v>
      </c>
      <c r="J76" s="11"/>
      <c r="K76" s="113"/>
      <c r="L76" s="116"/>
      <c r="M76" s="12">
        <v>14</v>
      </c>
      <c r="N76" s="5" t="s">
        <v>509</v>
      </c>
      <c r="O76" s="5">
        <v>89798066.600199997</v>
      </c>
      <c r="P76" s="5">
        <v>0</v>
      </c>
      <c r="Q76" s="5">
        <v>0</v>
      </c>
      <c r="R76" s="5">
        <v>27558525.511</v>
      </c>
      <c r="S76" s="6">
        <f t="shared" si="3"/>
        <v>117356592.1112</v>
      </c>
    </row>
    <row r="77" spans="1:19" ht="24.95" customHeight="1">
      <c r="A77" s="118"/>
      <c r="B77" s="116"/>
      <c r="C77" s="1">
        <v>30</v>
      </c>
      <c r="D77" s="5" t="s">
        <v>129</v>
      </c>
      <c r="E77" s="5">
        <v>72346454.938700005</v>
      </c>
      <c r="F77" s="5">
        <v>0</v>
      </c>
      <c r="G77" s="5">
        <v>0</v>
      </c>
      <c r="H77" s="5">
        <v>22418903.600499999</v>
      </c>
      <c r="I77" s="6">
        <f t="shared" si="2"/>
        <v>94765358.539200008</v>
      </c>
      <c r="J77" s="11"/>
      <c r="K77" s="113"/>
      <c r="L77" s="116"/>
      <c r="M77" s="12">
        <v>15</v>
      </c>
      <c r="N77" s="5" t="s">
        <v>510</v>
      </c>
      <c r="O77" s="5">
        <v>103887860.2639</v>
      </c>
      <c r="P77" s="5">
        <v>0</v>
      </c>
      <c r="Q77" s="5">
        <v>0</v>
      </c>
      <c r="R77" s="5">
        <v>28781119.955499999</v>
      </c>
      <c r="S77" s="6">
        <f t="shared" si="3"/>
        <v>132668980.21939999</v>
      </c>
    </row>
    <row r="78" spans="1:19" ht="24.95" customHeight="1">
      <c r="A78" s="118"/>
      <c r="B78" s="117"/>
      <c r="C78" s="1">
        <v>31</v>
      </c>
      <c r="D78" s="5" t="s">
        <v>130</v>
      </c>
      <c r="E78" s="5">
        <v>109355194.5139</v>
      </c>
      <c r="F78" s="5">
        <v>0</v>
      </c>
      <c r="G78" s="5">
        <v>0</v>
      </c>
      <c r="H78" s="5">
        <v>36245744.4476</v>
      </c>
      <c r="I78" s="6">
        <f t="shared" si="2"/>
        <v>145600938.96149999</v>
      </c>
      <c r="J78" s="11"/>
      <c r="K78" s="113"/>
      <c r="L78" s="116"/>
      <c r="M78" s="12">
        <v>16</v>
      </c>
      <c r="N78" s="5" t="s">
        <v>511</v>
      </c>
      <c r="O78" s="5">
        <v>83234308.523499995</v>
      </c>
      <c r="P78" s="5">
        <v>0</v>
      </c>
      <c r="Q78" s="5">
        <v>0</v>
      </c>
      <c r="R78" s="5">
        <v>25828010.088100001</v>
      </c>
      <c r="S78" s="6">
        <f t="shared" si="3"/>
        <v>109062318.6116</v>
      </c>
    </row>
    <row r="79" spans="1:19" ht="24.95" customHeight="1">
      <c r="A79" s="1"/>
      <c r="B79" s="109" t="s">
        <v>815</v>
      </c>
      <c r="C79" s="110"/>
      <c r="D79" s="111"/>
      <c r="E79" s="14">
        <v>2474299430.4119992</v>
      </c>
      <c r="F79" s="14">
        <v>0</v>
      </c>
      <c r="G79" s="14">
        <v>0</v>
      </c>
      <c r="H79" s="14">
        <v>794405772.62139988</v>
      </c>
      <c r="I79" s="6">
        <f t="shared" si="2"/>
        <v>3268705203.0333991</v>
      </c>
      <c r="J79" s="11"/>
      <c r="K79" s="113"/>
      <c r="L79" s="116"/>
      <c r="M79" s="12">
        <v>17</v>
      </c>
      <c r="N79" s="5" t="s">
        <v>512</v>
      </c>
      <c r="O79" s="5">
        <v>82024815.438199997</v>
      </c>
      <c r="P79" s="5">
        <v>0</v>
      </c>
      <c r="Q79" s="5">
        <v>0</v>
      </c>
      <c r="R79" s="5">
        <v>23808099.1774</v>
      </c>
      <c r="S79" s="6">
        <f t="shared" si="3"/>
        <v>105832914.61559999</v>
      </c>
    </row>
    <row r="80" spans="1:19" ht="24.95" customHeight="1">
      <c r="A80" s="118">
        <v>4</v>
      </c>
      <c r="B80" s="115" t="s">
        <v>28</v>
      </c>
      <c r="C80" s="1">
        <v>1</v>
      </c>
      <c r="D80" s="5" t="s">
        <v>131</v>
      </c>
      <c r="E80" s="5">
        <v>123000285.7621</v>
      </c>
      <c r="F80" s="5">
        <v>0</v>
      </c>
      <c r="G80" s="5">
        <v>0</v>
      </c>
      <c r="H80" s="5">
        <v>39858113.7848</v>
      </c>
      <c r="I80" s="6">
        <f t="shared" si="2"/>
        <v>162858399.5469</v>
      </c>
      <c r="J80" s="11"/>
      <c r="K80" s="113"/>
      <c r="L80" s="116"/>
      <c r="M80" s="12">
        <v>18</v>
      </c>
      <c r="N80" s="5" t="s">
        <v>513</v>
      </c>
      <c r="O80" s="5">
        <v>85121194.582699999</v>
      </c>
      <c r="P80" s="5">
        <v>0</v>
      </c>
      <c r="Q80" s="5">
        <v>0</v>
      </c>
      <c r="R80" s="5">
        <v>25966038.396899998</v>
      </c>
      <c r="S80" s="6">
        <f t="shared" si="3"/>
        <v>111087232.9796</v>
      </c>
    </row>
    <row r="81" spans="1:19" ht="24.95" customHeight="1">
      <c r="A81" s="118"/>
      <c r="B81" s="116"/>
      <c r="C81" s="1">
        <v>2</v>
      </c>
      <c r="D81" s="5" t="s">
        <v>132</v>
      </c>
      <c r="E81" s="5">
        <v>80891988.381200001</v>
      </c>
      <c r="F81" s="5">
        <v>0</v>
      </c>
      <c r="G81" s="5">
        <v>0</v>
      </c>
      <c r="H81" s="5">
        <v>27282400.965300001</v>
      </c>
      <c r="I81" s="6">
        <f t="shared" si="2"/>
        <v>108174389.34650001</v>
      </c>
      <c r="J81" s="11"/>
      <c r="K81" s="113"/>
      <c r="L81" s="116"/>
      <c r="M81" s="12">
        <v>19</v>
      </c>
      <c r="N81" s="5" t="s">
        <v>514</v>
      </c>
      <c r="O81" s="5">
        <v>102985258.0302</v>
      </c>
      <c r="P81" s="5">
        <v>0</v>
      </c>
      <c r="Q81" s="5">
        <v>0</v>
      </c>
      <c r="R81" s="5">
        <v>27304797.002099998</v>
      </c>
      <c r="S81" s="6">
        <f t="shared" si="3"/>
        <v>130290055.0323</v>
      </c>
    </row>
    <row r="82" spans="1:19" ht="24.95" customHeight="1">
      <c r="A82" s="118"/>
      <c r="B82" s="116"/>
      <c r="C82" s="1">
        <v>3</v>
      </c>
      <c r="D82" s="5" t="s">
        <v>133</v>
      </c>
      <c r="E82" s="5">
        <v>83214980.435299993</v>
      </c>
      <c r="F82" s="5">
        <v>0</v>
      </c>
      <c r="G82" s="5">
        <v>0</v>
      </c>
      <c r="H82" s="5">
        <v>28099261.776099999</v>
      </c>
      <c r="I82" s="6">
        <f t="shared" si="2"/>
        <v>111314242.21139999</v>
      </c>
      <c r="J82" s="11"/>
      <c r="K82" s="113"/>
      <c r="L82" s="116"/>
      <c r="M82" s="12">
        <v>20</v>
      </c>
      <c r="N82" s="5" t="s">
        <v>515</v>
      </c>
      <c r="O82" s="5">
        <v>79137050.996600002</v>
      </c>
      <c r="P82" s="5">
        <v>0</v>
      </c>
      <c r="Q82" s="5">
        <v>0</v>
      </c>
      <c r="R82" s="5">
        <v>24378770.840700001</v>
      </c>
      <c r="S82" s="6">
        <f t="shared" si="3"/>
        <v>103515821.8373</v>
      </c>
    </row>
    <row r="83" spans="1:19" ht="24.95" customHeight="1">
      <c r="A83" s="118"/>
      <c r="B83" s="116"/>
      <c r="C83" s="1">
        <v>4</v>
      </c>
      <c r="D83" s="5" t="s">
        <v>134</v>
      </c>
      <c r="E83" s="5">
        <v>100581537.9897</v>
      </c>
      <c r="F83" s="5">
        <v>0</v>
      </c>
      <c r="G83" s="5">
        <v>0</v>
      </c>
      <c r="H83" s="5">
        <v>34918672.1624</v>
      </c>
      <c r="I83" s="6">
        <f t="shared" si="2"/>
        <v>135500210.1521</v>
      </c>
      <c r="J83" s="11"/>
      <c r="K83" s="114"/>
      <c r="L83" s="117"/>
      <c r="M83" s="12">
        <v>21</v>
      </c>
      <c r="N83" s="5" t="s">
        <v>516</v>
      </c>
      <c r="O83" s="5">
        <v>94525081.798700005</v>
      </c>
      <c r="P83" s="5">
        <v>0</v>
      </c>
      <c r="Q83" s="5">
        <v>0</v>
      </c>
      <c r="R83" s="5">
        <v>28193107.761</v>
      </c>
      <c r="S83" s="6">
        <f t="shared" si="3"/>
        <v>122718189.55970001</v>
      </c>
    </row>
    <row r="84" spans="1:19" ht="24.95" customHeight="1">
      <c r="A84" s="118"/>
      <c r="B84" s="116"/>
      <c r="C84" s="1">
        <v>5</v>
      </c>
      <c r="D84" s="5" t="s">
        <v>135</v>
      </c>
      <c r="E84" s="5">
        <v>76388405.819999993</v>
      </c>
      <c r="F84" s="5">
        <v>0</v>
      </c>
      <c r="G84" s="5">
        <v>0</v>
      </c>
      <c r="H84" s="5">
        <v>24920667.0075</v>
      </c>
      <c r="I84" s="6">
        <f t="shared" si="2"/>
        <v>101309072.82749999</v>
      </c>
      <c r="J84" s="11"/>
      <c r="K84" s="18"/>
      <c r="L84" s="109" t="s">
        <v>833</v>
      </c>
      <c r="M84" s="110"/>
      <c r="N84" s="111"/>
      <c r="O84" s="14">
        <v>1948354378.1155999</v>
      </c>
      <c r="P84" s="14">
        <v>0</v>
      </c>
      <c r="Q84" s="14">
        <v>0</v>
      </c>
      <c r="R84" s="14">
        <v>578260609.40710008</v>
      </c>
      <c r="S84" s="8">
        <f t="shared" si="3"/>
        <v>2526614987.5226998</v>
      </c>
    </row>
    <row r="85" spans="1:19" ht="24.95" customHeight="1">
      <c r="A85" s="118"/>
      <c r="B85" s="116"/>
      <c r="C85" s="1">
        <v>6</v>
      </c>
      <c r="D85" s="5" t="s">
        <v>136</v>
      </c>
      <c r="E85" s="5">
        <v>87940088.810000002</v>
      </c>
      <c r="F85" s="5">
        <v>0</v>
      </c>
      <c r="G85" s="5">
        <v>0</v>
      </c>
      <c r="H85" s="5">
        <v>29353869.509</v>
      </c>
      <c r="I85" s="6">
        <f t="shared" si="2"/>
        <v>117293958.31900001</v>
      </c>
      <c r="J85" s="11"/>
      <c r="K85" s="112">
        <v>22</v>
      </c>
      <c r="L85" s="115" t="s">
        <v>46</v>
      </c>
      <c r="M85" s="12">
        <v>1</v>
      </c>
      <c r="N85" s="5" t="s">
        <v>517</v>
      </c>
      <c r="O85" s="5">
        <v>100966356.9085</v>
      </c>
      <c r="P85" s="5">
        <v>0</v>
      </c>
      <c r="Q85" s="5">
        <v>-4284409.3099999996</v>
      </c>
      <c r="R85" s="5">
        <v>30397698.8411</v>
      </c>
      <c r="S85" s="6">
        <f t="shared" si="3"/>
        <v>127079646.43959999</v>
      </c>
    </row>
    <row r="86" spans="1:19" ht="24.95" customHeight="1">
      <c r="A86" s="118"/>
      <c r="B86" s="116"/>
      <c r="C86" s="1">
        <v>7</v>
      </c>
      <c r="D86" s="5" t="s">
        <v>137</v>
      </c>
      <c r="E86" s="5">
        <v>81500624.131400004</v>
      </c>
      <c r="F86" s="5">
        <v>0</v>
      </c>
      <c r="G86" s="5">
        <v>0</v>
      </c>
      <c r="H86" s="5">
        <v>27576958.015900001</v>
      </c>
      <c r="I86" s="6">
        <f t="shared" si="2"/>
        <v>109077582.1473</v>
      </c>
      <c r="J86" s="11"/>
      <c r="K86" s="113"/>
      <c r="L86" s="116"/>
      <c r="M86" s="12">
        <v>2</v>
      </c>
      <c r="N86" s="5" t="s">
        <v>518</v>
      </c>
      <c r="O86" s="5">
        <v>89277044.116400003</v>
      </c>
      <c r="P86" s="5">
        <v>0</v>
      </c>
      <c r="Q86" s="5">
        <v>-4284409.3099999996</v>
      </c>
      <c r="R86" s="5">
        <v>25765457.198399998</v>
      </c>
      <c r="S86" s="6">
        <f t="shared" si="3"/>
        <v>110758092.00479999</v>
      </c>
    </row>
    <row r="87" spans="1:19" ht="24.95" customHeight="1">
      <c r="A87" s="118"/>
      <c r="B87" s="116"/>
      <c r="C87" s="1">
        <v>8</v>
      </c>
      <c r="D87" s="5" t="s">
        <v>138</v>
      </c>
      <c r="E87" s="5">
        <v>72871684.7183</v>
      </c>
      <c r="F87" s="5">
        <v>0</v>
      </c>
      <c r="G87" s="5">
        <v>0</v>
      </c>
      <c r="H87" s="5">
        <v>23979638.7139</v>
      </c>
      <c r="I87" s="6">
        <f t="shared" si="2"/>
        <v>96851323.4322</v>
      </c>
      <c r="J87" s="11"/>
      <c r="K87" s="113"/>
      <c r="L87" s="116"/>
      <c r="M87" s="12">
        <v>3</v>
      </c>
      <c r="N87" s="5" t="s">
        <v>519</v>
      </c>
      <c r="O87" s="5">
        <v>112671956.21070001</v>
      </c>
      <c r="P87" s="5">
        <v>0</v>
      </c>
      <c r="Q87" s="5">
        <v>-4284409.3099999996</v>
      </c>
      <c r="R87" s="5">
        <v>34176600.762800001</v>
      </c>
      <c r="S87" s="6">
        <f t="shared" si="3"/>
        <v>142564147.66350001</v>
      </c>
    </row>
    <row r="88" spans="1:19" ht="24.95" customHeight="1">
      <c r="A88" s="118"/>
      <c r="B88" s="116"/>
      <c r="C88" s="1">
        <v>9</v>
      </c>
      <c r="D88" s="5" t="s">
        <v>139</v>
      </c>
      <c r="E88" s="5">
        <v>80937665.914800003</v>
      </c>
      <c r="F88" s="5">
        <v>0</v>
      </c>
      <c r="G88" s="5">
        <v>0</v>
      </c>
      <c r="H88" s="5">
        <v>27566576.895199999</v>
      </c>
      <c r="I88" s="6">
        <f t="shared" si="2"/>
        <v>108504242.81</v>
      </c>
      <c r="J88" s="11"/>
      <c r="K88" s="113"/>
      <c r="L88" s="116"/>
      <c r="M88" s="12">
        <v>4</v>
      </c>
      <c r="N88" s="5" t="s">
        <v>520</v>
      </c>
      <c r="O88" s="5">
        <v>89212500.973199993</v>
      </c>
      <c r="P88" s="5">
        <v>0</v>
      </c>
      <c r="Q88" s="5">
        <v>-4284409.3099999996</v>
      </c>
      <c r="R88" s="5">
        <v>26790346.388900001</v>
      </c>
      <c r="S88" s="6">
        <f t="shared" si="3"/>
        <v>111718438.05209999</v>
      </c>
    </row>
    <row r="89" spans="1:19" ht="24.95" customHeight="1">
      <c r="A89" s="118"/>
      <c r="B89" s="116"/>
      <c r="C89" s="1">
        <v>10</v>
      </c>
      <c r="D89" s="5" t="s">
        <v>140</v>
      </c>
      <c r="E89" s="5">
        <v>128046305.1541</v>
      </c>
      <c r="F89" s="5">
        <v>0</v>
      </c>
      <c r="G89" s="5">
        <v>0</v>
      </c>
      <c r="H89" s="5">
        <v>43373254.047499999</v>
      </c>
      <c r="I89" s="6">
        <f t="shared" si="2"/>
        <v>171419559.20160002</v>
      </c>
      <c r="J89" s="11"/>
      <c r="K89" s="113"/>
      <c r="L89" s="116"/>
      <c r="M89" s="12">
        <v>5</v>
      </c>
      <c r="N89" s="5" t="s">
        <v>521</v>
      </c>
      <c r="O89" s="5">
        <v>121981198.9745</v>
      </c>
      <c r="P89" s="5">
        <v>0</v>
      </c>
      <c r="Q89" s="5">
        <v>-4284409.3099999996</v>
      </c>
      <c r="R89" s="5">
        <v>33768257.350000001</v>
      </c>
      <c r="S89" s="6">
        <f t="shared" si="3"/>
        <v>151465047.01449999</v>
      </c>
    </row>
    <row r="90" spans="1:19" ht="24.95" customHeight="1">
      <c r="A90" s="118"/>
      <c r="B90" s="116"/>
      <c r="C90" s="1">
        <v>11</v>
      </c>
      <c r="D90" s="5" t="s">
        <v>141</v>
      </c>
      <c r="E90" s="5">
        <v>88992336.715100005</v>
      </c>
      <c r="F90" s="5">
        <v>0</v>
      </c>
      <c r="G90" s="5">
        <v>0</v>
      </c>
      <c r="H90" s="5">
        <v>30434549.973900001</v>
      </c>
      <c r="I90" s="6">
        <f t="shared" si="2"/>
        <v>119426886.68900001</v>
      </c>
      <c r="J90" s="11"/>
      <c r="K90" s="113"/>
      <c r="L90" s="116"/>
      <c r="M90" s="12">
        <v>6</v>
      </c>
      <c r="N90" s="5" t="s">
        <v>522</v>
      </c>
      <c r="O90" s="5">
        <v>94841274.9331</v>
      </c>
      <c r="P90" s="5">
        <v>0</v>
      </c>
      <c r="Q90" s="5">
        <v>-4284409.3099999996</v>
      </c>
      <c r="R90" s="5">
        <v>26102292.668000001</v>
      </c>
      <c r="S90" s="6">
        <f t="shared" si="3"/>
        <v>116659158.2911</v>
      </c>
    </row>
    <row r="91" spans="1:19" ht="24.95" customHeight="1">
      <c r="A91" s="118"/>
      <c r="B91" s="116"/>
      <c r="C91" s="1">
        <v>12</v>
      </c>
      <c r="D91" s="5" t="s">
        <v>142</v>
      </c>
      <c r="E91" s="5">
        <v>108802066.56820001</v>
      </c>
      <c r="F91" s="5">
        <v>0</v>
      </c>
      <c r="G91" s="5">
        <v>0</v>
      </c>
      <c r="H91" s="5">
        <v>35913635.887599997</v>
      </c>
      <c r="I91" s="6">
        <f t="shared" si="2"/>
        <v>144715702.4558</v>
      </c>
      <c r="J91" s="11"/>
      <c r="K91" s="113"/>
      <c r="L91" s="116"/>
      <c r="M91" s="12">
        <v>7</v>
      </c>
      <c r="N91" s="5" t="s">
        <v>523</v>
      </c>
      <c r="O91" s="5">
        <v>79580442.870900005</v>
      </c>
      <c r="P91" s="5">
        <v>0</v>
      </c>
      <c r="Q91" s="5">
        <v>-4284409.3099999996</v>
      </c>
      <c r="R91" s="5">
        <v>23300317.999200001</v>
      </c>
      <c r="S91" s="6">
        <f t="shared" si="3"/>
        <v>98596351.560100004</v>
      </c>
    </row>
    <row r="92" spans="1:19" ht="24.95" customHeight="1">
      <c r="A92" s="118"/>
      <c r="B92" s="116"/>
      <c r="C92" s="1">
        <v>13</v>
      </c>
      <c r="D92" s="5" t="s">
        <v>143</v>
      </c>
      <c r="E92" s="5">
        <v>79941747.9252</v>
      </c>
      <c r="F92" s="5">
        <v>0</v>
      </c>
      <c r="G92" s="5">
        <v>0</v>
      </c>
      <c r="H92" s="5">
        <v>27000196.8684</v>
      </c>
      <c r="I92" s="6">
        <f t="shared" si="2"/>
        <v>106941944.79359999</v>
      </c>
      <c r="J92" s="11"/>
      <c r="K92" s="113"/>
      <c r="L92" s="116"/>
      <c r="M92" s="12">
        <v>8</v>
      </c>
      <c r="N92" s="5" t="s">
        <v>524</v>
      </c>
      <c r="O92" s="5">
        <v>93252493.960199997</v>
      </c>
      <c r="P92" s="5">
        <v>0</v>
      </c>
      <c r="Q92" s="5">
        <v>-4284409.3099999996</v>
      </c>
      <c r="R92" s="5">
        <v>27255872.958099999</v>
      </c>
      <c r="S92" s="6">
        <f t="shared" si="3"/>
        <v>116223957.6083</v>
      </c>
    </row>
    <row r="93" spans="1:19" ht="24.95" customHeight="1">
      <c r="A93" s="118"/>
      <c r="B93" s="116"/>
      <c r="C93" s="1">
        <v>14</v>
      </c>
      <c r="D93" s="5" t="s">
        <v>144</v>
      </c>
      <c r="E93" s="5">
        <v>79262718.754800007</v>
      </c>
      <c r="F93" s="5">
        <v>0</v>
      </c>
      <c r="G93" s="5">
        <v>0</v>
      </c>
      <c r="H93" s="5">
        <v>27528184.1472</v>
      </c>
      <c r="I93" s="6">
        <f t="shared" si="2"/>
        <v>106790902.90200001</v>
      </c>
      <c r="J93" s="11"/>
      <c r="K93" s="113"/>
      <c r="L93" s="116"/>
      <c r="M93" s="12">
        <v>9</v>
      </c>
      <c r="N93" s="5" t="s">
        <v>525</v>
      </c>
      <c r="O93" s="5">
        <v>91453082.919799998</v>
      </c>
      <c r="P93" s="5">
        <v>0</v>
      </c>
      <c r="Q93" s="5">
        <v>-4284409.3099999996</v>
      </c>
      <c r="R93" s="5">
        <v>25626732.948600002</v>
      </c>
      <c r="S93" s="6">
        <f t="shared" si="3"/>
        <v>112795406.55840001</v>
      </c>
    </row>
    <row r="94" spans="1:19" ht="24.95" customHeight="1">
      <c r="A94" s="118"/>
      <c r="B94" s="116"/>
      <c r="C94" s="1">
        <v>15</v>
      </c>
      <c r="D94" s="5" t="s">
        <v>145</v>
      </c>
      <c r="E94" s="5">
        <v>95132618.752599999</v>
      </c>
      <c r="F94" s="5">
        <v>0</v>
      </c>
      <c r="G94" s="5">
        <v>0</v>
      </c>
      <c r="H94" s="5">
        <v>31940972.377799999</v>
      </c>
      <c r="I94" s="6">
        <f t="shared" si="2"/>
        <v>127073591.1304</v>
      </c>
      <c r="J94" s="11"/>
      <c r="K94" s="113"/>
      <c r="L94" s="116"/>
      <c r="M94" s="12">
        <v>10</v>
      </c>
      <c r="N94" s="5" t="s">
        <v>526</v>
      </c>
      <c r="O94" s="5">
        <v>96686657.280699998</v>
      </c>
      <c r="P94" s="5">
        <v>0</v>
      </c>
      <c r="Q94" s="5">
        <v>-4284409.3099999996</v>
      </c>
      <c r="R94" s="5">
        <v>27106593.602299999</v>
      </c>
      <c r="S94" s="6">
        <f t="shared" si="3"/>
        <v>119508841.573</v>
      </c>
    </row>
    <row r="95" spans="1:19" ht="24.95" customHeight="1">
      <c r="A95" s="118"/>
      <c r="B95" s="116"/>
      <c r="C95" s="1">
        <v>16</v>
      </c>
      <c r="D95" s="5" t="s">
        <v>146</v>
      </c>
      <c r="E95" s="5">
        <v>90901909.219600007</v>
      </c>
      <c r="F95" s="5">
        <v>0</v>
      </c>
      <c r="G95" s="5">
        <v>0</v>
      </c>
      <c r="H95" s="5">
        <v>31257848.239399999</v>
      </c>
      <c r="I95" s="6">
        <f t="shared" si="2"/>
        <v>122159757.45900001</v>
      </c>
      <c r="J95" s="11"/>
      <c r="K95" s="113"/>
      <c r="L95" s="116"/>
      <c r="M95" s="12">
        <v>11</v>
      </c>
      <c r="N95" s="5" t="s">
        <v>46</v>
      </c>
      <c r="O95" s="5">
        <v>85112164.374599993</v>
      </c>
      <c r="P95" s="5">
        <v>0</v>
      </c>
      <c r="Q95" s="5">
        <v>-4284409.3099999996</v>
      </c>
      <c r="R95" s="5">
        <v>25393070.7401</v>
      </c>
      <c r="S95" s="6">
        <f t="shared" si="3"/>
        <v>106220825.80469999</v>
      </c>
    </row>
    <row r="96" spans="1:19" ht="24.95" customHeight="1">
      <c r="A96" s="118"/>
      <c r="B96" s="116"/>
      <c r="C96" s="1">
        <v>17</v>
      </c>
      <c r="D96" s="5" t="s">
        <v>147</v>
      </c>
      <c r="E96" s="5">
        <v>76150691.415199995</v>
      </c>
      <c r="F96" s="5">
        <v>0</v>
      </c>
      <c r="G96" s="5">
        <v>0</v>
      </c>
      <c r="H96" s="5">
        <v>25635978.419599999</v>
      </c>
      <c r="I96" s="6">
        <f t="shared" si="2"/>
        <v>101786669.83479999</v>
      </c>
      <c r="J96" s="11"/>
      <c r="K96" s="113"/>
      <c r="L96" s="116"/>
      <c r="M96" s="12">
        <v>12</v>
      </c>
      <c r="N96" s="5" t="s">
        <v>527</v>
      </c>
      <c r="O96" s="5">
        <v>108663319.8811</v>
      </c>
      <c r="P96" s="5">
        <v>0</v>
      </c>
      <c r="Q96" s="5">
        <v>-4284409.3099999996</v>
      </c>
      <c r="R96" s="5">
        <v>29995618.897799999</v>
      </c>
      <c r="S96" s="6">
        <f t="shared" si="3"/>
        <v>134374529.4689</v>
      </c>
    </row>
    <row r="97" spans="1:19" ht="24.95" customHeight="1">
      <c r="A97" s="118"/>
      <c r="B97" s="116"/>
      <c r="C97" s="1">
        <v>18</v>
      </c>
      <c r="D97" s="5" t="s">
        <v>148</v>
      </c>
      <c r="E97" s="5">
        <v>78905985.597299993</v>
      </c>
      <c r="F97" s="5">
        <v>0</v>
      </c>
      <c r="G97" s="5">
        <v>0</v>
      </c>
      <c r="H97" s="5">
        <v>26315680.847899999</v>
      </c>
      <c r="I97" s="6">
        <f t="shared" si="2"/>
        <v>105221666.4452</v>
      </c>
      <c r="J97" s="11"/>
      <c r="K97" s="113"/>
      <c r="L97" s="116"/>
      <c r="M97" s="12">
        <v>13</v>
      </c>
      <c r="N97" s="5" t="s">
        <v>528</v>
      </c>
      <c r="O97" s="5">
        <v>71724276.314099997</v>
      </c>
      <c r="P97" s="5">
        <v>0</v>
      </c>
      <c r="Q97" s="5">
        <v>-4284409.3099999996</v>
      </c>
      <c r="R97" s="5">
        <v>21225369.7502</v>
      </c>
      <c r="S97" s="6">
        <f t="shared" si="3"/>
        <v>88665236.754299998</v>
      </c>
    </row>
    <row r="98" spans="1:19" ht="24.95" customHeight="1">
      <c r="A98" s="118"/>
      <c r="B98" s="116"/>
      <c r="C98" s="1">
        <v>19</v>
      </c>
      <c r="D98" s="5" t="s">
        <v>149</v>
      </c>
      <c r="E98" s="5">
        <v>85211764.666299999</v>
      </c>
      <c r="F98" s="5">
        <v>0</v>
      </c>
      <c r="G98" s="5">
        <v>0</v>
      </c>
      <c r="H98" s="5">
        <v>28388599.268800002</v>
      </c>
      <c r="I98" s="6">
        <f t="shared" si="2"/>
        <v>113600363.9351</v>
      </c>
      <c r="J98" s="11"/>
      <c r="K98" s="113"/>
      <c r="L98" s="116"/>
      <c r="M98" s="12">
        <v>14</v>
      </c>
      <c r="N98" s="5" t="s">
        <v>529</v>
      </c>
      <c r="O98" s="5">
        <v>104276328.30670001</v>
      </c>
      <c r="P98" s="5">
        <v>0</v>
      </c>
      <c r="Q98" s="5">
        <v>-4284409.3099999996</v>
      </c>
      <c r="R98" s="5">
        <v>29816298.0865</v>
      </c>
      <c r="S98" s="6">
        <f t="shared" si="3"/>
        <v>129808217.08320001</v>
      </c>
    </row>
    <row r="99" spans="1:19" ht="24.95" customHeight="1">
      <c r="A99" s="118"/>
      <c r="B99" s="116"/>
      <c r="C99" s="1">
        <v>20</v>
      </c>
      <c r="D99" s="5" t="s">
        <v>150</v>
      </c>
      <c r="E99" s="5">
        <v>86232151.2817</v>
      </c>
      <c r="F99" s="5">
        <v>0</v>
      </c>
      <c r="G99" s="5">
        <v>0</v>
      </c>
      <c r="H99" s="5">
        <v>29246520.601599999</v>
      </c>
      <c r="I99" s="6">
        <f t="shared" si="2"/>
        <v>115478671.88330001</v>
      </c>
      <c r="J99" s="11"/>
      <c r="K99" s="113"/>
      <c r="L99" s="116"/>
      <c r="M99" s="12">
        <v>15</v>
      </c>
      <c r="N99" s="5" t="s">
        <v>530</v>
      </c>
      <c r="O99" s="5">
        <v>69631599.603300005</v>
      </c>
      <c r="P99" s="5">
        <v>0</v>
      </c>
      <c r="Q99" s="5">
        <v>-4284409.3099999996</v>
      </c>
      <c r="R99" s="5">
        <v>20969321.437899999</v>
      </c>
      <c r="S99" s="6">
        <f t="shared" si="3"/>
        <v>86316511.73120001</v>
      </c>
    </row>
    <row r="100" spans="1:19" ht="24.95" customHeight="1">
      <c r="A100" s="118"/>
      <c r="B100" s="117"/>
      <c r="C100" s="1">
        <v>21</v>
      </c>
      <c r="D100" s="5" t="s">
        <v>151</v>
      </c>
      <c r="E100" s="5">
        <v>82795563.784700006</v>
      </c>
      <c r="F100" s="5">
        <v>0</v>
      </c>
      <c r="G100" s="5">
        <v>0</v>
      </c>
      <c r="H100" s="5">
        <v>28134812.764899999</v>
      </c>
      <c r="I100" s="6">
        <f t="shared" si="2"/>
        <v>110930376.54960001</v>
      </c>
      <c r="J100" s="11"/>
      <c r="K100" s="113"/>
      <c r="L100" s="116"/>
      <c r="M100" s="12">
        <v>16</v>
      </c>
      <c r="N100" s="5" t="s">
        <v>531</v>
      </c>
      <c r="O100" s="5">
        <v>100949950.2211</v>
      </c>
      <c r="P100" s="5">
        <v>0</v>
      </c>
      <c r="Q100" s="5">
        <v>-4284409.3099999996</v>
      </c>
      <c r="R100" s="5">
        <v>30270399.623500001</v>
      </c>
      <c r="S100" s="6">
        <f t="shared" si="3"/>
        <v>126935940.5346</v>
      </c>
    </row>
    <row r="101" spans="1:19" ht="24.95" customHeight="1">
      <c r="A101" s="1"/>
      <c r="B101" s="109" t="s">
        <v>816</v>
      </c>
      <c r="C101" s="110"/>
      <c r="D101" s="111"/>
      <c r="E101" s="14">
        <v>1867703121.7976</v>
      </c>
      <c r="F101" s="14">
        <v>0</v>
      </c>
      <c r="G101" s="14">
        <v>0</v>
      </c>
      <c r="H101" s="14">
        <v>628726392.27470005</v>
      </c>
      <c r="I101" s="6">
        <f t="shared" si="2"/>
        <v>2496429514.0723</v>
      </c>
      <c r="J101" s="11"/>
      <c r="K101" s="113"/>
      <c r="L101" s="116"/>
      <c r="M101" s="12">
        <v>17</v>
      </c>
      <c r="N101" s="5" t="s">
        <v>532</v>
      </c>
      <c r="O101" s="5">
        <v>126254268.10870001</v>
      </c>
      <c r="P101" s="5">
        <v>0</v>
      </c>
      <c r="Q101" s="5">
        <v>-4284409.3099999996</v>
      </c>
      <c r="R101" s="5">
        <v>37244946.869499996</v>
      </c>
      <c r="S101" s="6">
        <f t="shared" si="3"/>
        <v>159214805.66820002</v>
      </c>
    </row>
    <row r="102" spans="1:19" ht="24.95" customHeight="1">
      <c r="A102" s="118">
        <v>5</v>
      </c>
      <c r="B102" s="115" t="s">
        <v>29</v>
      </c>
      <c r="C102" s="1">
        <v>1</v>
      </c>
      <c r="D102" s="5" t="s">
        <v>152</v>
      </c>
      <c r="E102" s="5">
        <v>139602271.5713</v>
      </c>
      <c r="F102" s="5">
        <v>0</v>
      </c>
      <c r="G102" s="5">
        <v>0</v>
      </c>
      <c r="H102" s="5">
        <v>36708530.366400003</v>
      </c>
      <c r="I102" s="6">
        <f t="shared" si="2"/>
        <v>176310801.9377</v>
      </c>
      <c r="J102" s="11"/>
      <c r="K102" s="113"/>
      <c r="L102" s="116"/>
      <c r="M102" s="12">
        <v>18</v>
      </c>
      <c r="N102" s="5" t="s">
        <v>533</v>
      </c>
      <c r="O102" s="5">
        <v>95369508.194900006</v>
      </c>
      <c r="P102" s="5">
        <v>0</v>
      </c>
      <c r="Q102" s="5">
        <v>-4284409.3099999996</v>
      </c>
      <c r="R102" s="5">
        <v>27959469.362500001</v>
      </c>
      <c r="S102" s="6">
        <f t="shared" si="3"/>
        <v>119044568.2474</v>
      </c>
    </row>
    <row r="103" spans="1:19" ht="24.95" customHeight="1">
      <c r="A103" s="118"/>
      <c r="B103" s="116"/>
      <c r="C103" s="1">
        <v>2</v>
      </c>
      <c r="D103" s="5" t="s">
        <v>29</v>
      </c>
      <c r="E103" s="5">
        <v>168584446.02559999</v>
      </c>
      <c r="F103" s="5">
        <v>0</v>
      </c>
      <c r="G103" s="5">
        <v>0</v>
      </c>
      <c r="H103" s="5">
        <v>46242110.858800001</v>
      </c>
      <c r="I103" s="6">
        <f t="shared" si="2"/>
        <v>214826556.88439998</v>
      </c>
      <c r="J103" s="11"/>
      <c r="K103" s="113"/>
      <c r="L103" s="116"/>
      <c r="M103" s="12">
        <v>19</v>
      </c>
      <c r="N103" s="5" t="s">
        <v>534</v>
      </c>
      <c r="O103" s="5">
        <v>90300232.013899997</v>
      </c>
      <c r="P103" s="5">
        <v>0</v>
      </c>
      <c r="Q103" s="5">
        <v>-4284409.3099999996</v>
      </c>
      <c r="R103" s="5">
        <v>24958223.572299998</v>
      </c>
      <c r="S103" s="6">
        <f t="shared" si="3"/>
        <v>110974046.2762</v>
      </c>
    </row>
    <row r="104" spans="1:19" ht="24.95" customHeight="1">
      <c r="A104" s="118"/>
      <c r="B104" s="116"/>
      <c r="C104" s="1">
        <v>3</v>
      </c>
      <c r="D104" s="5" t="s">
        <v>153</v>
      </c>
      <c r="E104" s="5">
        <v>73729811.784299999</v>
      </c>
      <c r="F104" s="5">
        <v>0</v>
      </c>
      <c r="G104" s="5">
        <v>0</v>
      </c>
      <c r="H104" s="5">
        <v>22487612.8981</v>
      </c>
      <c r="I104" s="6">
        <f t="shared" si="2"/>
        <v>96217424.682400003</v>
      </c>
      <c r="J104" s="11"/>
      <c r="K104" s="113"/>
      <c r="L104" s="116"/>
      <c r="M104" s="12">
        <v>20</v>
      </c>
      <c r="N104" s="5" t="s">
        <v>535</v>
      </c>
      <c r="O104" s="5">
        <v>96823680.383200005</v>
      </c>
      <c r="P104" s="5">
        <v>0</v>
      </c>
      <c r="Q104" s="5">
        <v>-4284409.3099999996</v>
      </c>
      <c r="R104" s="5">
        <v>27314042.031100001</v>
      </c>
      <c r="S104" s="6">
        <f t="shared" si="3"/>
        <v>119853313.10430001</v>
      </c>
    </row>
    <row r="105" spans="1:19" ht="24.95" customHeight="1">
      <c r="A105" s="118"/>
      <c r="B105" s="116"/>
      <c r="C105" s="1">
        <v>4</v>
      </c>
      <c r="D105" s="5" t="s">
        <v>154</v>
      </c>
      <c r="E105" s="5">
        <v>87136591.080400005</v>
      </c>
      <c r="F105" s="5">
        <v>0</v>
      </c>
      <c r="G105" s="5">
        <v>0</v>
      </c>
      <c r="H105" s="5">
        <v>26356291.215599999</v>
      </c>
      <c r="I105" s="6">
        <f t="shared" si="2"/>
        <v>113492882.296</v>
      </c>
      <c r="J105" s="11"/>
      <c r="K105" s="114"/>
      <c r="L105" s="117"/>
      <c r="M105" s="12">
        <v>21</v>
      </c>
      <c r="N105" s="5" t="s">
        <v>536</v>
      </c>
      <c r="O105" s="5">
        <v>94738627.297600001</v>
      </c>
      <c r="P105" s="5">
        <v>0</v>
      </c>
      <c r="Q105" s="5">
        <v>-4284409.3099999996</v>
      </c>
      <c r="R105" s="5">
        <v>26799451.617699999</v>
      </c>
      <c r="S105" s="6">
        <f t="shared" si="3"/>
        <v>117253669.60529999</v>
      </c>
    </row>
    <row r="106" spans="1:19" ht="24.95" customHeight="1">
      <c r="A106" s="118"/>
      <c r="B106" s="116"/>
      <c r="C106" s="1">
        <v>5</v>
      </c>
      <c r="D106" s="5" t="s">
        <v>155</v>
      </c>
      <c r="E106" s="5">
        <v>110536354.325</v>
      </c>
      <c r="F106" s="5">
        <v>0</v>
      </c>
      <c r="G106" s="5">
        <v>0</v>
      </c>
      <c r="H106" s="5">
        <v>32194946.673300002</v>
      </c>
      <c r="I106" s="6">
        <f t="shared" si="2"/>
        <v>142731300.99830002</v>
      </c>
      <c r="J106" s="11"/>
      <c r="K106" s="18"/>
      <c r="L106" s="109" t="s">
        <v>834</v>
      </c>
      <c r="M106" s="110"/>
      <c r="N106" s="111"/>
      <c r="O106" s="14">
        <v>2013766963.8472002</v>
      </c>
      <c r="P106" s="14">
        <v>0</v>
      </c>
      <c r="Q106" s="14">
        <v>-89972595.51000002</v>
      </c>
      <c r="R106" s="14">
        <v>582236382.70650005</v>
      </c>
      <c r="S106" s="8">
        <f t="shared" si="3"/>
        <v>2506030751.0437002</v>
      </c>
    </row>
    <row r="107" spans="1:19" ht="24.95" customHeight="1">
      <c r="A107" s="118"/>
      <c r="B107" s="116"/>
      <c r="C107" s="1">
        <v>6</v>
      </c>
      <c r="D107" s="5" t="s">
        <v>156</v>
      </c>
      <c r="E107" s="5">
        <v>73195489.493399993</v>
      </c>
      <c r="F107" s="5">
        <v>0</v>
      </c>
      <c r="G107" s="5">
        <v>0</v>
      </c>
      <c r="H107" s="5">
        <v>22819808.760699999</v>
      </c>
      <c r="I107" s="6">
        <f t="shared" si="2"/>
        <v>96015298.254099995</v>
      </c>
      <c r="J107" s="11"/>
      <c r="K107" s="112">
        <v>23</v>
      </c>
      <c r="L107" s="115" t="s">
        <v>47</v>
      </c>
      <c r="M107" s="12">
        <v>1</v>
      </c>
      <c r="N107" s="5" t="s">
        <v>537</v>
      </c>
      <c r="O107" s="5">
        <v>81821252.818599999</v>
      </c>
      <c r="P107" s="5">
        <v>0</v>
      </c>
      <c r="Q107" s="5">
        <v>0</v>
      </c>
      <c r="R107" s="5">
        <v>25762803.214200001</v>
      </c>
      <c r="S107" s="6">
        <f t="shared" si="3"/>
        <v>107584056.0328</v>
      </c>
    </row>
    <row r="108" spans="1:19" ht="24.95" customHeight="1">
      <c r="A108" s="118"/>
      <c r="B108" s="116"/>
      <c r="C108" s="1">
        <v>7</v>
      </c>
      <c r="D108" s="5" t="s">
        <v>157</v>
      </c>
      <c r="E108" s="5">
        <v>116774028.5977</v>
      </c>
      <c r="F108" s="5">
        <v>0</v>
      </c>
      <c r="G108" s="5">
        <v>0</v>
      </c>
      <c r="H108" s="5">
        <v>34212653.7707</v>
      </c>
      <c r="I108" s="6">
        <f t="shared" si="2"/>
        <v>150986682.36840001</v>
      </c>
      <c r="J108" s="11"/>
      <c r="K108" s="113"/>
      <c r="L108" s="116"/>
      <c r="M108" s="12">
        <v>2</v>
      </c>
      <c r="N108" s="5" t="s">
        <v>538</v>
      </c>
      <c r="O108" s="5">
        <v>134550306.96349999</v>
      </c>
      <c r="P108" s="5">
        <v>0</v>
      </c>
      <c r="Q108" s="5">
        <v>0</v>
      </c>
      <c r="R108" s="5">
        <v>30577787.3783</v>
      </c>
      <c r="S108" s="6">
        <f t="shared" si="3"/>
        <v>165128094.3418</v>
      </c>
    </row>
    <row r="109" spans="1:19" ht="24.95" customHeight="1">
      <c r="A109" s="118"/>
      <c r="B109" s="116"/>
      <c r="C109" s="1">
        <v>8</v>
      </c>
      <c r="D109" s="5" t="s">
        <v>158</v>
      </c>
      <c r="E109" s="5">
        <v>117879978.59100001</v>
      </c>
      <c r="F109" s="5">
        <v>0</v>
      </c>
      <c r="G109" s="5">
        <v>0</v>
      </c>
      <c r="H109" s="5">
        <v>32129470.219300002</v>
      </c>
      <c r="I109" s="6">
        <f t="shared" si="2"/>
        <v>150009448.81029999</v>
      </c>
      <c r="J109" s="11"/>
      <c r="K109" s="113"/>
      <c r="L109" s="116"/>
      <c r="M109" s="12">
        <v>3</v>
      </c>
      <c r="N109" s="5" t="s">
        <v>539</v>
      </c>
      <c r="O109" s="5">
        <v>103124364.44949999</v>
      </c>
      <c r="P109" s="5">
        <v>0</v>
      </c>
      <c r="Q109" s="5">
        <v>0</v>
      </c>
      <c r="R109" s="5">
        <v>30114406.627300002</v>
      </c>
      <c r="S109" s="6">
        <f t="shared" si="3"/>
        <v>133238771.07679999</v>
      </c>
    </row>
    <row r="110" spans="1:19" ht="24.95" customHeight="1">
      <c r="A110" s="118"/>
      <c r="B110" s="116"/>
      <c r="C110" s="1">
        <v>9</v>
      </c>
      <c r="D110" s="5" t="s">
        <v>159</v>
      </c>
      <c r="E110" s="5">
        <v>82915517.505099997</v>
      </c>
      <c r="F110" s="5">
        <v>0</v>
      </c>
      <c r="G110" s="5">
        <v>0</v>
      </c>
      <c r="H110" s="5">
        <v>26706987.5112</v>
      </c>
      <c r="I110" s="6">
        <f t="shared" si="2"/>
        <v>109622505.01629999</v>
      </c>
      <c r="J110" s="11"/>
      <c r="K110" s="113"/>
      <c r="L110" s="116"/>
      <c r="M110" s="12">
        <v>4</v>
      </c>
      <c r="N110" s="5" t="s">
        <v>37</v>
      </c>
      <c r="O110" s="5">
        <v>62800443.810699999</v>
      </c>
      <c r="P110" s="5">
        <v>0</v>
      </c>
      <c r="Q110" s="5">
        <v>0</v>
      </c>
      <c r="R110" s="5">
        <v>21611224.8587</v>
      </c>
      <c r="S110" s="6">
        <f t="shared" si="3"/>
        <v>84411668.669400007</v>
      </c>
    </row>
    <row r="111" spans="1:19" ht="24.95" customHeight="1">
      <c r="A111" s="118"/>
      <c r="B111" s="116"/>
      <c r="C111" s="1">
        <v>10</v>
      </c>
      <c r="D111" s="5" t="s">
        <v>160</v>
      </c>
      <c r="E111" s="5">
        <v>94962466.191</v>
      </c>
      <c r="F111" s="5">
        <v>0</v>
      </c>
      <c r="G111" s="5">
        <v>0</v>
      </c>
      <c r="H111" s="5">
        <v>30942194.783199999</v>
      </c>
      <c r="I111" s="6">
        <f t="shared" si="2"/>
        <v>125904660.9742</v>
      </c>
      <c r="J111" s="11"/>
      <c r="K111" s="113"/>
      <c r="L111" s="116"/>
      <c r="M111" s="12">
        <v>5</v>
      </c>
      <c r="N111" s="5" t="s">
        <v>540</v>
      </c>
      <c r="O111" s="5">
        <v>108965323.74869999</v>
      </c>
      <c r="P111" s="5">
        <v>0</v>
      </c>
      <c r="Q111" s="5">
        <v>0</v>
      </c>
      <c r="R111" s="5">
        <v>30379618.1635</v>
      </c>
      <c r="S111" s="6">
        <f t="shared" si="3"/>
        <v>139344941.9122</v>
      </c>
    </row>
    <row r="112" spans="1:19" ht="24.95" customHeight="1">
      <c r="A112" s="118"/>
      <c r="B112" s="116"/>
      <c r="C112" s="1">
        <v>11</v>
      </c>
      <c r="D112" s="5" t="s">
        <v>161</v>
      </c>
      <c r="E112" s="5">
        <v>73478953.702800006</v>
      </c>
      <c r="F112" s="5">
        <v>0</v>
      </c>
      <c r="G112" s="5">
        <v>0</v>
      </c>
      <c r="H112" s="5">
        <v>24440191.511999998</v>
      </c>
      <c r="I112" s="6">
        <f t="shared" si="2"/>
        <v>97919145.2148</v>
      </c>
      <c r="J112" s="11"/>
      <c r="K112" s="113"/>
      <c r="L112" s="116"/>
      <c r="M112" s="12">
        <v>6</v>
      </c>
      <c r="N112" s="5" t="s">
        <v>541</v>
      </c>
      <c r="O112" s="5">
        <v>93654309.922299996</v>
      </c>
      <c r="P112" s="5">
        <v>0</v>
      </c>
      <c r="Q112" s="5">
        <v>0</v>
      </c>
      <c r="R112" s="5">
        <v>30279170.671500001</v>
      </c>
      <c r="S112" s="6">
        <f t="shared" si="3"/>
        <v>123933480.59379999</v>
      </c>
    </row>
    <row r="113" spans="1:19" ht="24.95" customHeight="1">
      <c r="A113" s="118"/>
      <c r="B113" s="116"/>
      <c r="C113" s="1">
        <v>12</v>
      </c>
      <c r="D113" s="5" t="s">
        <v>162</v>
      </c>
      <c r="E113" s="5">
        <v>113789816.642</v>
      </c>
      <c r="F113" s="5">
        <v>0</v>
      </c>
      <c r="G113" s="5">
        <v>0</v>
      </c>
      <c r="H113" s="5">
        <v>34768362.701399997</v>
      </c>
      <c r="I113" s="6">
        <f t="shared" si="2"/>
        <v>148558179.3434</v>
      </c>
      <c r="J113" s="11"/>
      <c r="K113" s="113"/>
      <c r="L113" s="116"/>
      <c r="M113" s="12">
        <v>7</v>
      </c>
      <c r="N113" s="5" t="s">
        <v>542</v>
      </c>
      <c r="O113" s="5">
        <v>94663642.905100003</v>
      </c>
      <c r="P113" s="5">
        <v>0</v>
      </c>
      <c r="Q113" s="5">
        <v>0</v>
      </c>
      <c r="R113" s="5">
        <v>30533247.150899999</v>
      </c>
      <c r="S113" s="6">
        <f t="shared" si="3"/>
        <v>125196890.05599999</v>
      </c>
    </row>
    <row r="114" spans="1:19" ht="24.95" customHeight="1">
      <c r="A114" s="118"/>
      <c r="B114" s="116"/>
      <c r="C114" s="1">
        <v>13</v>
      </c>
      <c r="D114" s="5" t="s">
        <v>163</v>
      </c>
      <c r="E114" s="5">
        <v>93586693.731800005</v>
      </c>
      <c r="F114" s="5">
        <v>0</v>
      </c>
      <c r="G114" s="5">
        <v>0</v>
      </c>
      <c r="H114" s="5">
        <v>26164675.445799999</v>
      </c>
      <c r="I114" s="6">
        <f t="shared" si="2"/>
        <v>119751369.1776</v>
      </c>
      <c r="J114" s="11"/>
      <c r="K114" s="113"/>
      <c r="L114" s="116"/>
      <c r="M114" s="12">
        <v>8</v>
      </c>
      <c r="N114" s="5" t="s">
        <v>543</v>
      </c>
      <c r="O114" s="5">
        <v>111629203.8735</v>
      </c>
      <c r="P114" s="5">
        <v>0</v>
      </c>
      <c r="Q114" s="5">
        <v>0</v>
      </c>
      <c r="R114" s="5">
        <v>39579030.960299999</v>
      </c>
      <c r="S114" s="6">
        <f t="shared" si="3"/>
        <v>151208234.83380002</v>
      </c>
    </row>
    <row r="115" spans="1:19" ht="24.95" customHeight="1">
      <c r="A115" s="118"/>
      <c r="B115" s="116"/>
      <c r="C115" s="1">
        <v>14</v>
      </c>
      <c r="D115" s="5" t="s">
        <v>164</v>
      </c>
      <c r="E115" s="5">
        <v>109279831.3012</v>
      </c>
      <c r="F115" s="5">
        <v>0</v>
      </c>
      <c r="G115" s="5">
        <v>0</v>
      </c>
      <c r="H115" s="5">
        <v>32884508.2665</v>
      </c>
      <c r="I115" s="6">
        <f t="shared" si="2"/>
        <v>142164339.5677</v>
      </c>
      <c r="J115" s="11"/>
      <c r="K115" s="113"/>
      <c r="L115" s="116"/>
      <c r="M115" s="12">
        <v>9</v>
      </c>
      <c r="N115" s="5" t="s">
        <v>544</v>
      </c>
      <c r="O115" s="5">
        <v>80700595.868100002</v>
      </c>
      <c r="P115" s="5">
        <v>0</v>
      </c>
      <c r="Q115" s="5">
        <v>0</v>
      </c>
      <c r="R115" s="5">
        <v>27048844.284699999</v>
      </c>
      <c r="S115" s="6">
        <f t="shared" si="3"/>
        <v>107749440.15279999</v>
      </c>
    </row>
    <row r="116" spans="1:19" ht="24.95" customHeight="1">
      <c r="A116" s="118"/>
      <c r="B116" s="116"/>
      <c r="C116" s="1">
        <v>15</v>
      </c>
      <c r="D116" s="5" t="s">
        <v>165</v>
      </c>
      <c r="E116" s="5">
        <v>140039686.75229999</v>
      </c>
      <c r="F116" s="5">
        <v>0</v>
      </c>
      <c r="G116" s="5">
        <v>0</v>
      </c>
      <c r="H116" s="5">
        <v>40058790.594700001</v>
      </c>
      <c r="I116" s="6">
        <f t="shared" si="2"/>
        <v>180098477.347</v>
      </c>
      <c r="J116" s="11"/>
      <c r="K116" s="113"/>
      <c r="L116" s="116"/>
      <c r="M116" s="12">
        <v>10</v>
      </c>
      <c r="N116" s="5" t="s">
        <v>545</v>
      </c>
      <c r="O116" s="5">
        <v>107317838.04620001</v>
      </c>
      <c r="P116" s="5">
        <v>0</v>
      </c>
      <c r="Q116" s="5">
        <v>0</v>
      </c>
      <c r="R116" s="5">
        <v>25631096.369899999</v>
      </c>
      <c r="S116" s="6">
        <f t="shared" si="3"/>
        <v>132948934.41610001</v>
      </c>
    </row>
    <row r="117" spans="1:19" ht="24.95" customHeight="1">
      <c r="A117" s="118"/>
      <c r="B117" s="116"/>
      <c r="C117" s="1">
        <v>16</v>
      </c>
      <c r="D117" s="5" t="s">
        <v>166</v>
      </c>
      <c r="E117" s="5">
        <v>104984972.15019999</v>
      </c>
      <c r="F117" s="5">
        <v>0</v>
      </c>
      <c r="G117" s="5">
        <v>0</v>
      </c>
      <c r="H117" s="5">
        <v>31175219.045699999</v>
      </c>
      <c r="I117" s="6">
        <f t="shared" si="2"/>
        <v>136160191.19589999</v>
      </c>
      <c r="J117" s="11"/>
      <c r="K117" s="113"/>
      <c r="L117" s="116"/>
      <c r="M117" s="12">
        <v>11</v>
      </c>
      <c r="N117" s="5" t="s">
        <v>546</v>
      </c>
      <c r="O117" s="5">
        <v>85074000.415399998</v>
      </c>
      <c r="P117" s="5">
        <v>0</v>
      </c>
      <c r="Q117" s="5">
        <v>0</v>
      </c>
      <c r="R117" s="5">
        <v>24739595.881299999</v>
      </c>
      <c r="S117" s="6">
        <f t="shared" si="3"/>
        <v>109813596.2967</v>
      </c>
    </row>
    <row r="118" spans="1:19" ht="24.95" customHeight="1">
      <c r="A118" s="118"/>
      <c r="B118" s="116"/>
      <c r="C118" s="1">
        <v>17</v>
      </c>
      <c r="D118" s="5" t="s">
        <v>167</v>
      </c>
      <c r="E118" s="5">
        <v>103260770.00839999</v>
      </c>
      <c r="F118" s="5">
        <v>0</v>
      </c>
      <c r="G118" s="5">
        <v>0</v>
      </c>
      <c r="H118" s="5">
        <v>30361779.945099998</v>
      </c>
      <c r="I118" s="6">
        <f t="shared" si="2"/>
        <v>133622549.95349999</v>
      </c>
      <c r="J118" s="11"/>
      <c r="K118" s="113"/>
      <c r="L118" s="116"/>
      <c r="M118" s="12">
        <v>12</v>
      </c>
      <c r="N118" s="5" t="s">
        <v>547</v>
      </c>
      <c r="O118" s="5">
        <v>75565519.9023</v>
      </c>
      <c r="P118" s="5">
        <v>0</v>
      </c>
      <c r="Q118" s="5">
        <v>0</v>
      </c>
      <c r="R118" s="5">
        <v>23630845.794</v>
      </c>
      <c r="S118" s="6">
        <f t="shared" si="3"/>
        <v>99196365.6963</v>
      </c>
    </row>
    <row r="119" spans="1:19" ht="24.95" customHeight="1">
      <c r="A119" s="118"/>
      <c r="B119" s="116"/>
      <c r="C119" s="1">
        <v>18</v>
      </c>
      <c r="D119" s="5" t="s">
        <v>168</v>
      </c>
      <c r="E119" s="5">
        <v>145216624.37720001</v>
      </c>
      <c r="F119" s="5">
        <v>0</v>
      </c>
      <c r="G119" s="5">
        <v>0</v>
      </c>
      <c r="H119" s="5">
        <v>37925267.307099998</v>
      </c>
      <c r="I119" s="6">
        <f t="shared" si="2"/>
        <v>183141891.68430001</v>
      </c>
      <c r="J119" s="11"/>
      <c r="K119" s="113"/>
      <c r="L119" s="116"/>
      <c r="M119" s="12">
        <v>13</v>
      </c>
      <c r="N119" s="5" t="s">
        <v>548</v>
      </c>
      <c r="O119" s="5">
        <v>63226942.5436</v>
      </c>
      <c r="P119" s="5">
        <v>0</v>
      </c>
      <c r="Q119" s="5">
        <v>0</v>
      </c>
      <c r="R119" s="5">
        <v>21771813.2566</v>
      </c>
      <c r="S119" s="6">
        <f t="shared" si="3"/>
        <v>84998755.8002</v>
      </c>
    </row>
    <row r="120" spans="1:19" ht="24.95" customHeight="1">
      <c r="A120" s="118"/>
      <c r="B120" s="116"/>
      <c r="C120" s="1">
        <v>19</v>
      </c>
      <c r="D120" s="5" t="s">
        <v>169</v>
      </c>
      <c r="E120" s="5">
        <v>80821472.440200001</v>
      </c>
      <c r="F120" s="5">
        <v>0</v>
      </c>
      <c r="G120" s="5">
        <v>0</v>
      </c>
      <c r="H120" s="5">
        <v>24256753.0495</v>
      </c>
      <c r="I120" s="6">
        <f t="shared" si="2"/>
        <v>105078225.4897</v>
      </c>
      <c r="J120" s="11"/>
      <c r="K120" s="113"/>
      <c r="L120" s="116"/>
      <c r="M120" s="12">
        <v>14</v>
      </c>
      <c r="N120" s="5" t="s">
        <v>549</v>
      </c>
      <c r="O120" s="5">
        <v>62958829.8829</v>
      </c>
      <c r="P120" s="5">
        <v>0</v>
      </c>
      <c r="Q120" s="5">
        <v>0</v>
      </c>
      <c r="R120" s="5">
        <v>21894704.8475</v>
      </c>
      <c r="S120" s="6">
        <f t="shared" si="3"/>
        <v>84853534.730399996</v>
      </c>
    </row>
    <row r="121" spans="1:19" ht="24.95" customHeight="1">
      <c r="A121" s="118"/>
      <c r="B121" s="117"/>
      <c r="C121" s="1">
        <v>20</v>
      </c>
      <c r="D121" s="5" t="s">
        <v>170</v>
      </c>
      <c r="E121" s="5">
        <v>90436862.128099993</v>
      </c>
      <c r="F121" s="5">
        <v>0</v>
      </c>
      <c r="G121" s="5">
        <v>0</v>
      </c>
      <c r="H121" s="5">
        <v>28707122.096999999</v>
      </c>
      <c r="I121" s="6">
        <f t="shared" si="2"/>
        <v>119143984.2251</v>
      </c>
      <c r="J121" s="11"/>
      <c r="K121" s="113"/>
      <c r="L121" s="116"/>
      <c r="M121" s="12">
        <v>15</v>
      </c>
      <c r="N121" s="5" t="s">
        <v>550</v>
      </c>
      <c r="O121" s="5">
        <v>71888510.112599999</v>
      </c>
      <c r="P121" s="5">
        <v>0</v>
      </c>
      <c r="Q121" s="5">
        <v>0</v>
      </c>
      <c r="R121" s="5">
        <v>23896405.300700001</v>
      </c>
      <c r="S121" s="6">
        <f t="shared" si="3"/>
        <v>95784915.413300008</v>
      </c>
    </row>
    <row r="122" spans="1:19" ht="24.95" customHeight="1">
      <c r="A122" s="1"/>
      <c r="B122" s="109" t="s">
        <v>817</v>
      </c>
      <c r="C122" s="110"/>
      <c r="D122" s="111"/>
      <c r="E122" s="14">
        <v>2120212638.3989999</v>
      </c>
      <c r="F122" s="14">
        <v>0</v>
      </c>
      <c r="G122" s="14">
        <v>0</v>
      </c>
      <c r="H122" s="14">
        <v>621543277.02210009</v>
      </c>
      <c r="I122" s="8">
        <f t="shared" si="2"/>
        <v>2741755915.4211001</v>
      </c>
      <c r="J122" s="11"/>
      <c r="K122" s="114"/>
      <c r="L122" s="117"/>
      <c r="M122" s="12">
        <v>16</v>
      </c>
      <c r="N122" s="5" t="s">
        <v>551</v>
      </c>
      <c r="O122" s="5">
        <v>87009973.518700004</v>
      </c>
      <c r="P122" s="5">
        <v>0</v>
      </c>
      <c r="Q122" s="5">
        <v>0</v>
      </c>
      <c r="R122" s="5">
        <v>24944028.565499999</v>
      </c>
      <c r="S122" s="6">
        <f t="shared" si="3"/>
        <v>111954002.08419999</v>
      </c>
    </row>
    <row r="123" spans="1:19" ht="24.95" customHeight="1">
      <c r="A123" s="118">
        <v>6</v>
      </c>
      <c r="B123" s="115" t="s">
        <v>30</v>
      </c>
      <c r="C123" s="1">
        <v>1</v>
      </c>
      <c r="D123" s="5" t="s">
        <v>171</v>
      </c>
      <c r="E123" s="5">
        <v>102697772.3457</v>
      </c>
      <c r="F123" s="5">
        <v>0</v>
      </c>
      <c r="G123" s="5">
        <v>0</v>
      </c>
      <c r="H123" s="5">
        <v>30918759.0156</v>
      </c>
      <c r="I123" s="6">
        <f t="shared" si="2"/>
        <v>133616531.36129999</v>
      </c>
      <c r="J123" s="11"/>
      <c r="K123" s="18"/>
      <c r="L123" s="109" t="s">
        <v>835</v>
      </c>
      <c r="M123" s="110"/>
      <c r="N123" s="111"/>
      <c r="O123" s="14">
        <v>1424951058.7817001</v>
      </c>
      <c r="P123" s="14">
        <v>0</v>
      </c>
      <c r="Q123" s="14">
        <v>0</v>
      </c>
      <c r="R123" s="14">
        <v>432394623.32490003</v>
      </c>
      <c r="S123" s="8">
        <f t="shared" si="3"/>
        <v>1857345682.1066003</v>
      </c>
    </row>
    <row r="124" spans="1:19" ht="24.95" customHeight="1">
      <c r="A124" s="118"/>
      <c r="B124" s="116"/>
      <c r="C124" s="1">
        <v>2</v>
      </c>
      <c r="D124" s="5" t="s">
        <v>172</v>
      </c>
      <c r="E124" s="5">
        <v>117897575.112</v>
      </c>
      <c r="F124" s="5">
        <v>0</v>
      </c>
      <c r="G124" s="5">
        <v>0</v>
      </c>
      <c r="H124" s="5">
        <v>35860404.451300003</v>
      </c>
      <c r="I124" s="6">
        <f t="shared" si="2"/>
        <v>153757979.56330001</v>
      </c>
      <c r="J124" s="11"/>
      <c r="K124" s="112">
        <v>24</v>
      </c>
      <c r="L124" s="115" t="s">
        <v>48</v>
      </c>
      <c r="M124" s="12">
        <v>1</v>
      </c>
      <c r="N124" s="5" t="s">
        <v>552</v>
      </c>
      <c r="O124" s="5">
        <v>122102172.4628</v>
      </c>
      <c r="P124" s="5">
        <v>0</v>
      </c>
      <c r="Q124" s="5">
        <v>0</v>
      </c>
      <c r="R124" s="5">
        <v>186508165.2771</v>
      </c>
      <c r="S124" s="6">
        <f t="shared" si="3"/>
        <v>308610337.73989999</v>
      </c>
    </row>
    <row r="125" spans="1:19" ht="24.95" customHeight="1">
      <c r="A125" s="118"/>
      <c r="B125" s="116"/>
      <c r="C125" s="1">
        <v>3</v>
      </c>
      <c r="D125" s="5" t="s">
        <v>173</v>
      </c>
      <c r="E125" s="5">
        <v>78460961.467700005</v>
      </c>
      <c r="F125" s="5">
        <v>0</v>
      </c>
      <c r="G125" s="5">
        <v>0</v>
      </c>
      <c r="H125" s="5">
        <v>24669382.3466</v>
      </c>
      <c r="I125" s="6">
        <f t="shared" si="2"/>
        <v>103130343.8143</v>
      </c>
      <c r="J125" s="11"/>
      <c r="K125" s="113"/>
      <c r="L125" s="116"/>
      <c r="M125" s="12">
        <v>2</v>
      </c>
      <c r="N125" s="5" t="s">
        <v>553</v>
      </c>
      <c r="O125" s="5">
        <v>156946204.586</v>
      </c>
      <c r="P125" s="5">
        <v>0</v>
      </c>
      <c r="Q125" s="5">
        <v>0</v>
      </c>
      <c r="R125" s="5">
        <v>199508692.1142</v>
      </c>
      <c r="S125" s="6">
        <f t="shared" si="3"/>
        <v>356454896.70019996</v>
      </c>
    </row>
    <row r="126" spans="1:19" ht="24.95" customHeight="1">
      <c r="A126" s="118"/>
      <c r="B126" s="116"/>
      <c r="C126" s="1">
        <v>4</v>
      </c>
      <c r="D126" s="5" t="s">
        <v>174</v>
      </c>
      <c r="E126" s="5">
        <v>96745910.145999998</v>
      </c>
      <c r="F126" s="5">
        <v>0</v>
      </c>
      <c r="G126" s="5">
        <v>0</v>
      </c>
      <c r="H126" s="5">
        <v>27780180.8576</v>
      </c>
      <c r="I126" s="6">
        <f t="shared" si="2"/>
        <v>124526091.0036</v>
      </c>
      <c r="J126" s="11"/>
      <c r="K126" s="113"/>
      <c r="L126" s="116"/>
      <c r="M126" s="12">
        <v>3</v>
      </c>
      <c r="N126" s="5" t="s">
        <v>554</v>
      </c>
      <c r="O126" s="5">
        <v>253105683.86359999</v>
      </c>
      <c r="P126" s="5">
        <v>0</v>
      </c>
      <c r="Q126" s="5">
        <v>0</v>
      </c>
      <c r="R126" s="5">
        <v>233935098.14930001</v>
      </c>
      <c r="S126" s="6">
        <f t="shared" si="3"/>
        <v>487040782.01289999</v>
      </c>
    </row>
    <row r="127" spans="1:19" ht="24.95" customHeight="1">
      <c r="A127" s="118"/>
      <c r="B127" s="116"/>
      <c r="C127" s="1">
        <v>5</v>
      </c>
      <c r="D127" s="5" t="s">
        <v>175</v>
      </c>
      <c r="E127" s="5">
        <v>101671516.8582</v>
      </c>
      <c r="F127" s="5">
        <v>0</v>
      </c>
      <c r="G127" s="5">
        <v>0</v>
      </c>
      <c r="H127" s="5">
        <v>30621650.1811</v>
      </c>
      <c r="I127" s="6">
        <f t="shared" si="2"/>
        <v>132293167.03929999</v>
      </c>
      <c r="J127" s="11"/>
      <c r="K127" s="113"/>
      <c r="L127" s="116"/>
      <c r="M127" s="12">
        <v>4</v>
      </c>
      <c r="N127" s="5" t="s">
        <v>555</v>
      </c>
      <c r="O127" s="5">
        <v>98924712.828600004</v>
      </c>
      <c r="P127" s="5">
        <v>0</v>
      </c>
      <c r="Q127" s="5">
        <v>0</v>
      </c>
      <c r="R127" s="5">
        <v>178286027.70370001</v>
      </c>
      <c r="S127" s="6">
        <f t="shared" si="3"/>
        <v>277210740.5323</v>
      </c>
    </row>
    <row r="128" spans="1:19" ht="24.95" customHeight="1">
      <c r="A128" s="118"/>
      <c r="B128" s="116"/>
      <c r="C128" s="1">
        <v>6</v>
      </c>
      <c r="D128" s="5" t="s">
        <v>176</v>
      </c>
      <c r="E128" s="5">
        <v>99958883.980499998</v>
      </c>
      <c r="F128" s="5">
        <v>0</v>
      </c>
      <c r="G128" s="5">
        <v>0</v>
      </c>
      <c r="H128" s="5">
        <v>31040374.714600001</v>
      </c>
      <c r="I128" s="6">
        <f t="shared" si="2"/>
        <v>130999258.69509999</v>
      </c>
      <c r="J128" s="11"/>
      <c r="K128" s="113"/>
      <c r="L128" s="116"/>
      <c r="M128" s="12">
        <v>5</v>
      </c>
      <c r="N128" s="5" t="s">
        <v>556</v>
      </c>
      <c r="O128" s="5">
        <v>83170563.086799994</v>
      </c>
      <c r="P128" s="5">
        <v>0</v>
      </c>
      <c r="Q128" s="5">
        <v>0</v>
      </c>
      <c r="R128" s="5">
        <v>172439890.87970001</v>
      </c>
      <c r="S128" s="6">
        <f t="shared" si="3"/>
        <v>255610453.96649998</v>
      </c>
    </row>
    <row r="129" spans="1:19" ht="24.95" customHeight="1">
      <c r="A129" s="118"/>
      <c r="B129" s="116"/>
      <c r="C129" s="1">
        <v>7</v>
      </c>
      <c r="D129" s="5" t="s">
        <v>177</v>
      </c>
      <c r="E129" s="5">
        <v>138100035.6444</v>
      </c>
      <c r="F129" s="5">
        <v>0</v>
      </c>
      <c r="G129" s="5">
        <v>0</v>
      </c>
      <c r="H129" s="5">
        <v>38711210.983999997</v>
      </c>
      <c r="I129" s="6">
        <f t="shared" si="2"/>
        <v>176811246.6284</v>
      </c>
      <c r="J129" s="11"/>
      <c r="K129" s="113"/>
      <c r="L129" s="116"/>
      <c r="M129" s="12">
        <v>6</v>
      </c>
      <c r="N129" s="5" t="s">
        <v>557</v>
      </c>
      <c r="O129" s="5">
        <v>92981621.087300003</v>
      </c>
      <c r="P129" s="5">
        <v>0</v>
      </c>
      <c r="Q129" s="5">
        <v>0</v>
      </c>
      <c r="R129" s="5">
        <v>173816172.30669999</v>
      </c>
      <c r="S129" s="6">
        <f t="shared" si="3"/>
        <v>266797793.39399999</v>
      </c>
    </row>
    <row r="130" spans="1:19" ht="24.95" customHeight="1">
      <c r="A130" s="118"/>
      <c r="B130" s="117"/>
      <c r="C130" s="1">
        <v>8</v>
      </c>
      <c r="D130" s="5" t="s">
        <v>178</v>
      </c>
      <c r="E130" s="5">
        <v>127471495.1231</v>
      </c>
      <c r="F130" s="5">
        <v>0</v>
      </c>
      <c r="G130" s="5">
        <v>0</v>
      </c>
      <c r="H130" s="5">
        <v>40679042.3059</v>
      </c>
      <c r="I130" s="6">
        <f t="shared" si="2"/>
        <v>168150537.42899999</v>
      </c>
      <c r="J130" s="11"/>
      <c r="K130" s="113"/>
      <c r="L130" s="116"/>
      <c r="M130" s="12">
        <v>7</v>
      </c>
      <c r="N130" s="5" t="s">
        <v>558</v>
      </c>
      <c r="O130" s="5">
        <v>85371333.683799997</v>
      </c>
      <c r="P130" s="5">
        <v>0</v>
      </c>
      <c r="Q130" s="5">
        <v>0</v>
      </c>
      <c r="R130" s="5">
        <v>170354793.49039999</v>
      </c>
      <c r="S130" s="6">
        <f t="shared" si="3"/>
        <v>255726127.1742</v>
      </c>
    </row>
    <row r="131" spans="1:19" ht="24.95" customHeight="1">
      <c r="A131" s="1"/>
      <c r="B131" s="109" t="s">
        <v>818</v>
      </c>
      <c r="C131" s="110"/>
      <c r="D131" s="111"/>
      <c r="E131" s="14">
        <v>863004150.67760015</v>
      </c>
      <c r="F131" s="14">
        <v>0</v>
      </c>
      <c r="G131" s="14">
        <v>0</v>
      </c>
      <c r="H131" s="14">
        <v>260281004.8567</v>
      </c>
      <c r="I131" s="8">
        <f t="shared" si="2"/>
        <v>1123285155.5343001</v>
      </c>
      <c r="J131" s="11"/>
      <c r="K131" s="113"/>
      <c r="L131" s="116"/>
      <c r="M131" s="12">
        <v>8</v>
      </c>
      <c r="N131" s="5" t="s">
        <v>559</v>
      </c>
      <c r="O131" s="5">
        <v>102991431.8847</v>
      </c>
      <c r="P131" s="5">
        <v>0</v>
      </c>
      <c r="Q131" s="5">
        <v>0</v>
      </c>
      <c r="R131" s="5">
        <v>176524078.94319999</v>
      </c>
      <c r="S131" s="6">
        <f t="shared" si="3"/>
        <v>279515510.82789999</v>
      </c>
    </row>
    <row r="132" spans="1:19" ht="24.95" customHeight="1">
      <c r="A132" s="118">
        <v>7</v>
      </c>
      <c r="B132" s="115" t="s">
        <v>31</v>
      </c>
      <c r="C132" s="1">
        <v>1</v>
      </c>
      <c r="D132" s="5" t="s">
        <v>179</v>
      </c>
      <c r="E132" s="5">
        <v>101571643.1398</v>
      </c>
      <c r="F132" s="5">
        <v>0</v>
      </c>
      <c r="G132" s="5">
        <v>-6066891.2400000002</v>
      </c>
      <c r="H132" s="5">
        <v>28113978.240200002</v>
      </c>
      <c r="I132" s="6">
        <f t="shared" si="2"/>
        <v>123618730.14</v>
      </c>
      <c r="J132" s="11"/>
      <c r="K132" s="113"/>
      <c r="L132" s="116"/>
      <c r="M132" s="12">
        <v>9</v>
      </c>
      <c r="N132" s="5" t="s">
        <v>560</v>
      </c>
      <c r="O132" s="5">
        <v>68771145.7597</v>
      </c>
      <c r="P132" s="5">
        <v>0</v>
      </c>
      <c r="Q132" s="5">
        <v>0</v>
      </c>
      <c r="R132" s="5">
        <v>166647283.52169999</v>
      </c>
      <c r="S132" s="6">
        <f t="shared" si="3"/>
        <v>235418429.2814</v>
      </c>
    </row>
    <row r="133" spans="1:19" ht="24.95" customHeight="1">
      <c r="A133" s="118"/>
      <c r="B133" s="116"/>
      <c r="C133" s="1">
        <v>2</v>
      </c>
      <c r="D133" s="5" t="s">
        <v>180</v>
      </c>
      <c r="E133" s="5">
        <v>89621606.485699996</v>
      </c>
      <c r="F133" s="5">
        <v>0</v>
      </c>
      <c r="G133" s="5">
        <v>-6066891.2400000002</v>
      </c>
      <c r="H133" s="5">
        <v>24439467.476399999</v>
      </c>
      <c r="I133" s="6">
        <f t="shared" si="2"/>
        <v>107994182.7221</v>
      </c>
      <c r="J133" s="11"/>
      <c r="K133" s="113"/>
      <c r="L133" s="116"/>
      <c r="M133" s="12">
        <v>10</v>
      </c>
      <c r="N133" s="5" t="s">
        <v>561</v>
      </c>
      <c r="O133" s="5">
        <v>117261727.57619999</v>
      </c>
      <c r="P133" s="5">
        <v>0</v>
      </c>
      <c r="Q133" s="5">
        <v>0</v>
      </c>
      <c r="R133" s="5">
        <v>184648784.76930001</v>
      </c>
      <c r="S133" s="6">
        <f t="shared" si="3"/>
        <v>301910512.34549999</v>
      </c>
    </row>
    <row r="134" spans="1:19" ht="24.95" customHeight="1">
      <c r="A134" s="118"/>
      <c r="B134" s="116"/>
      <c r="C134" s="1">
        <v>3</v>
      </c>
      <c r="D134" s="5" t="s">
        <v>181</v>
      </c>
      <c r="E134" s="5">
        <v>86780360.216700003</v>
      </c>
      <c r="F134" s="5">
        <v>0</v>
      </c>
      <c r="G134" s="5">
        <v>-6066891.2400000002</v>
      </c>
      <c r="H134" s="5">
        <v>23351595.620700002</v>
      </c>
      <c r="I134" s="6">
        <f t="shared" si="2"/>
        <v>104065064.59740001</v>
      </c>
      <c r="J134" s="11"/>
      <c r="K134" s="113"/>
      <c r="L134" s="116"/>
      <c r="M134" s="12">
        <v>11</v>
      </c>
      <c r="N134" s="5" t="s">
        <v>562</v>
      </c>
      <c r="O134" s="5">
        <v>101366962.56209999</v>
      </c>
      <c r="P134" s="5">
        <v>0</v>
      </c>
      <c r="Q134" s="5">
        <v>0</v>
      </c>
      <c r="R134" s="5">
        <v>177997792.11770001</v>
      </c>
      <c r="S134" s="6">
        <f t="shared" si="3"/>
        <v>279364754.67980003</v>
      </c>
    </row>
    <row r="135" spans="1:19" ht="24.95" customHeight="1">
      <c r="A135" s="118"/>
      <c r="B135" s="116"/>
      <c r="C135" s="1">
        <v>4</v>
      </c>
      <c r="D135" s="5" t="s">
        <v>182</v>
      </c>
      <c r="E135" s="5">
        <v>102876982.7141</v>
      </c>
      <c r="F135" s="5">
        <v>0</v>
      </c>
      <c r="G135" s="5">
        <v>-6066891.2400000002</v>
      </c>
      <c r="H135" s="5">
        <v>29554518.2245</v>
      </c>
      <c r="I135" s="6">
        <f t="shared" si="2"/>
        <v>126364609.69860001</v>
      </c>
      <c r="J135" s="11"/>
      <c r="K135" s="113"/>
      <c r="L135" s="116"/>
      <c r="M135" s="12">
        <v>12</v>
      </c>
      <c r="N135" s="5" t="s">
        <v>563</v>
      </c>
      <c r="O135" s="5">
        <v>139374545.79949999</v>
      </c>
      <c r="P135" s="5">
        <v>0</v>
      </c>
      <c r="Q135" s="5">
        <v>0</v>
      </c>
      <c r="R135" s="5">
        <v>190897233.5169</v>
      </c>
      <c r="S135" s="6">
        <f t="shared" si="3"/>
        <v>330271779.31639999</v>
      </c>
    </row>
    <row r="136" spans="1:19" ht="24.95" customHeight="1">
      <c r="A136" s="118"/>
      <c r="B136" s="116"/>
      <c r="C136" s="1">
        <v>5</v>
      </c>
      <c r="D136" s="5" t="s">
        <v>183</v>
      </c>
      <c r="E136" s="5">
        <v>133518306.09980001</v>
      </c>
      <c r="F136" s="5">
        <v>0</v>
      </c>
      <c r="G136" s="5">
        <v>-6066891.2400000002</v>
      </c>
      <c r="H136" s="5">
        <v>38556225.767200001</v>
      </c>
      <c r="I136" s="6">
        <f t="shared" ref="I136:I199" si="4">E136+F136+G136+H136</f>
        <v>166007640.627</v>
      </c>
      <c r="J136" s="11"/>
      <c r="K136" s="113"/>
      <c r="L136" s="116"/>
      <c r="M136" s="12">
        <v>13</v>
      </c>
      <c r="N136" s="5" t="s">
        <v>564</v>
      </c>
      <c r="O136" s="5">
        <v>150794252.9287</v>
      </c>
      <c r="P136" s="5">
        <v>0</v>
      </c>
      <c r="Q136" s="5">
        <v>0</v>
      </c>
      <c r="R136" s="5">
        <v>198423488.0325</v>
      </c>
      <c r="S136" s="6">
        <f t="shared" si="3"/>
        <v>349217740.9612</v>
      </c>
    </row>
    <row r="137" spans="1:19" ht="24.95" customHeight="1">
      <c r="A137" s="118"/>
      <c r="B137" s="116"/>
      <c r="C137" s="1">
        <v>6</v>
      </c>
      <c r="D137" s="5" t="s">
        <v>184</v>
      </c>
      <c r="E137" s="5">
        <v>109086129.54960001</v>
      </c>
      <c r="F137" s="5">
        <v>0</v>
      </c>
      <c r="G137" s="5">
        <v>-6066891.2400000002</v>
      </c>
      <c r="H137" s="5">
        <v>28851501.7709</v>
      </c>
      <c r="I137" s="6">
        <f t="shared" si="4"/>
        <v>131870740.08050001</v>
      </c>
      <c r="J137" s="11"/>
      <c r="K137" s="113"/>
      <c r="L137" s="116"/>
      <c r="M137" s="12">
        <v>14</v>
      </c>
      <c r="N137" s="5" t="s">
        <v>565</v>
      </c>
      <c r="O137" s="5">
        <v>81174877.919799998</v>
      </c>
      <c r="P137" s="5">
        <v>0</v>
      </c>
      <c r="Q137" s="5">
        <v>0</v>
      </c>
      <c r="R137" s="5">
        <v>171980279.80939999</v>
      </c>
      <c r="S137" s="6">
        <f t="shared" ref="S137:S200" si="5">O137+P137+Q137+R137</f>
        <v>253155157.72920001</v>
      </c>
    </row>
    <row r="138" spans="1:19" ht="24.95" customHeight="1">
      <c r="A138" s="118"/>
      <c r="B138" s="116"/>
      <c r="C138" s="1">
        <v>7</v>
      </c>
      <c r="D138" s="5" t="s">
        <v>185</v>
      </c>
      <c r="E138" s="5">
        <v>103478376.9006</v>
      </c>
      <c r="F138" s="5">
        <v>0</v>
      </c>
      <c r="G138" s="5">
        <v>-6066891.2400000002</v>
      </c>
      <c r="H138" s="5">
        <v>27230423.078600001</v>
      </c>
      <c r="I138" s="6">
        <f t="shared" si="4"/>
        <v>124641908.73920001</v>
      </c>
      <c r="J138" s="11"/>
      <c r="K138" s="113"/>
      <c r="L138" s="116"/>
      <c r="M138" s="12">
        <v>15</v>
      </c>
      <c r="N138" s="5" t="s">
        <v>566</v>
      </c>
      <c r="O138" s="5">
        <v>97950527.072600007</v>
      </c>
      <c r="P138" s="5">
        <v>0</v>
      </c>
      <c r="Q138" s="5">
        <v>0</v>
      </c>
      <c r="R138" s="5">
        <v>178260161.8946</v>
      </c>
      <c r="S138" s="6">
        <f t="shared" si="5"/>
        <v>276210688.96720004</v>
      </c>
    </row>
    <row r="139" spans="1:19" ht="24.95" customHeight="1">
      <c r="A139" s="118"/>
      <c r="B139" s="116"/>
      <c r="C139" s="1">
        <v>8</v>
      </c>
      <c r="D139" s="5" t="s">
        <v>186</v>
      </c>
      <c r="E139" s="5">
        <v>88924402.085999995</v>
      </c>
      <c r="F139" s="5">
        <v>0</v>
      </c>
      <c r="G139" s="5">
        <v>-6066891.2400000002</v>
      </c>
      <c r="H139" s="5">
        <v>24823510.9474</v>
      </c>
      <c r="I139" s="6">
        <f t="shared" si="4"/>
        <v>107681021.7934</v>
      </c>
      <c r="J139" s="11"/>
      <c r="K139" s="113"/>
      <c r="L139" s="116"/>
      <c r="M139" s="12">
        <v>16</v>
      </c>
      <c r="N139" s="5" t="s">
        <v>567</v>
      </c>
      <c r="O139" s="5">
        <v>146639298.03819999</v>
      </c>
      <c r="P139" s="5">
        <v>0</v>
      </c>
      <c r="Q139" s="5">
        <v>0</v>
      </c>
      <c r="R139" s="5">
        <v>196545375.11129999</v>
      </c>
      <c r="S139" s="6">
        <f t="shared" si="5"/>
        <v>343184673.14950001</v>
      </c>
    </row>
    <row r="140" spans="1:19" ht="24.95" customHeight="1">
      <c r="A140" s="118"/>
      <c r="B140" s="116"/>
      <c r="C140" s="1">
        <v>9</v>
      </c>
      <c r="D140" s="5" t="s">
        <v>187</v>
      </c>
      <c r="E140" s="5">
        <v>112334455.0851</v>
      </c>
      <c r="F140" s="5">
        <v>0</v>
      </c>
      <c r="G140" s="5">
        <v>-6066891.2400000002</v>
      </c>
      <c r="H140" s="5">
        <v>30772241.081599999</v>
      </c>
      <c r="I140" s="6">
        <f t="shared" si="4"/>
        <v>137039804.9267</v>
      </c>
      <c r="J140" s="11"/>
      <c r="K140" s="113"/>
      <c r="L140" s="116"/>
      <c r="M140" s="12">
        <v>17</v>
      </c>
      <c r="N140" s="5" t="s">
        <v>568</v>
      </c>
      <c r="O140" s="5">
        <v>142286897.61719999</v>
      </c>
      <c r="P140" s="5">
        <v>0</v>
      </c>
      <c r="Q140" s="5">
        <v>0</v>
      </c>
      <c r="R140" s="5">
        <v>194519142.73609999</v>
      </c>
      <c r="S140" s="6">
        <f t="shared" si="5"/>
        <v>336806040.35329998</v>
      </c>
    </row>
    <row r="141" spans="1:19" ht="24.95" customHeight="1">
      <c r="A141" s="118"/>
      <c r="B141" s="116"/>
      <c r="C141" s="1">
        <v>10</v>
      </c>
      <c r="D141" s="5" t="s">
        <v>188</v>
      </c>
      <c r="E141" s="5">
        <v>106281129.2554</v>
      </c>
      <c r="F141" s="5">
        <v>0</v>
      </c>
      <c r="G141" s="5">
        <v>-6066891.2400000002</v>
      </c>
      <c r="H141" s="5">
        <v>30827568.395300001</v>
      </c>
      <c r="I141" s="6">
        <f t="shared" si="4"/>
        <v>131041806.41070001</v>
      </c>
      <c r="J141" s="11"/>
      <c r="K141" s="113"/>
      <c r="L141" s="116"/>
      <c r="M141" s="12">
        <v>18</v>
      </c>
      <c r="N141" s="5" t="s">
        <v>569</v>
      </c>
      <c r="O141" s="5">
        <v>145286821.66420001</v>
      </c>
      <c r="P141" s="5">
        <v>0</v>
      </c>
      <c r="Q141" s="5">
        <v>0</v>
      </c>
      <c r="R141" s="5">
        <v>195878431.6024</v>
      </c>
      <c r="S141" s="6">
        <f t="shared" si="5"/>
        <v>341165253.26660001</v>
      </c>
    </row>
    <row r="142" spans="1:19" ht="24.95" customHeight="1">
      <c r="A142" s="118"/>
      <c r="B142" s="116"/>
      <c r="C142" s="1">
        <v>11</v>
      </c>
      <c r="D142" s="5" t="s">
        <v>189</v>
      </c>
      <c r="E142" s="5">
        <v>121684799.83490001</v>
      </c>
      <c r="F142" s="5">
        <v>0</v>
      </c>
      <c r="G142" s="5">
        <v>-6066891.2400000002</v>
      </c>
      <c r="H142" s="5">
        <v>32162905.290399998</v>
      </c>
      <c r="I142" s="6">
        <f t="shared" si="4"/>
        <v>147780813.88530001</v>
      </c>
      <c r="J142" s="11"/>
      <c r="K142" s="113"/>
      <c r="L142" s="116"/>
      <c r="M142" s="12">
        <v>19</v>
      </c>
      <c r="N142" s="5" t="s">
        <v>570</v>
      </c>
      <c r="O142" s="5">
        <v>112365771.56470001</v>
      </c>
      <c r="P142" s="5">
        <v>0</v>
      </c>
      <c r="Q142" s="5">
        <v>0</v>
      </c>
      <c r="R142" s="5">
        <v>183187018.58289999</v>
      </c>
      <c r="S142" s="6">
        <f t="shared" si="5"/>
        <v>295552790.1476</v>
      </c>
    </row>
    <row r="143" spans="1:19" ht="24.95" customHeight="1">
      <c r="A143" s="118"/>
      <c r="B143" s="116"/>
      <c r="C143" s="1">
        <v>12</v>
      </c>
      <c r="D143" s="5" t="s">
        <v>190</v>
      </c>
      <c r="E143" s="5">
        <v>93446758.916999996</v>
      </c>
      <c r="F143" s="5">
        <v>0</v>
      </c>
      <c r="G143" s="5">
        <v>-6066891.2400000002</v>
      </c>
      <c r="H143" s="5">
        <v>27544524.473700002</v>
      </c>
      <c r="I143" s="6">
        <f t="shared" si="4"/>
        <v>114924392.1507</v>
      </c>
      <c r="J143" s="11"/>
      <c r="K143" s="114"/>
      <c r="L143" s="117"/>
      <c r="M143" s="12">
        <v>20</v>
      </c>
      <c r="N143" s="5" t="s">
        <v>571</v>
      </c>
      <c r="O143" s="5">
        <v>128532144.9003</v>
      </c>
      <c r="P143" s="5">
        <v>0</v>
      </c>
      <c r="Q143" s="5">
        <v>0</v>
      </c>
      <c r="R143" s="5">
        <v>189062036.96059999</v>
      </c>
      <c r="S143" s="6">
        <f t="shared" si="5"/>
        <v>317594181.86089998</v>
      </c>
    </row>
    <row r="144" spans="1:19" ht="24.95" customHeight="1">
      <c r="A144" s="118"/>
      <c r="B144" s="116"/>
      <c r="C144" s="1">
        <v>13</v>
      </c>
      <c r="D144" s="5" t="s">
        <v>191</v>
      </c>
      <c r="E144" s="5">
        <v>112251521.4577</v>
      </c>
      <c r="F144" s="5">
        <v>0</v>
      </c>
      <c r="G144" s="5">
        <v>-6066891.2400000002</v>
      </c>
      <c r="H144" s="5">
        <v>34987324.058200002</v>
      </c>
      <c r="I144" s="6">
        <f t="shared" si="4"/>
        <v>141171954.27590001</v>
      </c>
      <c r="J144" s="11"/>
      <c r="K144" s="18"/>
      <c r="L144" s="109" t="s">
        <v>836</v>
      </c>
      <c r="M144" s="110"/>
      <c r="N144" s="111"/>
      <c r="O144" s="14">
        <v>2427398696.8867998</v>
      </c>
      <c r="P144" s="14">
        <v>0</v>
      </c>
      <c r="Q144" s="14">
        <v>0</v>
      </c>
      <c r="R144" s="14">
        <v>3719419947.5196996</v>
      </c>
      <c r="S144" s="8">
        <f t="shared" si="5"/>
        <v>6146818644.4064999</v>
      </c>
    </row>
    <row r="145" spans="1:19" ht="24.95" customHeight="1">
      <c r="A145" s="118"/>
      <c r="B145" s="116"/>
      <c r="C145" s="1">
        <v>14</v>
      </c>
      <c r="D145" s="5" t="s">
        <v>192</v>
      </c>
      <c r="E145" s="5">
        <v>82920648.063800007</v>
      </c>
      <c r="F145" s="5">
        <v>0</v>
      </c>
      <c r="G145" s="5">
        <v>-6066891.2400000002</v>
      </c>
      <c r="H145" s="5">
        <v>23472805.3541</v>
      </c>
      <c r="I145" s="6">
        <f t="shared" si="4"/>
        <v>100326562.17790002</v>
      </c>
      <c r="J145" s="11"/>
      <c r="K145" s="112">
        <v>25</v>
      </c>
      <c r="L145" s="115" t="s">
        <v>49</v>
      </c>
      <c r="M145" s="12">
        <v>1</v>
      </c>
      <c r="N145" s="5" t="s">
        <v>572</v>
      </c>
      <c r="O145" s="5">
        <v>84098748.378999993</v>
      </c>
      <c r="P145" s="5">
        <v>0</v>
      </c>
      <c r="Q145" s="5">
        <v>-3018317.48</v>
      </c>
      <c r="R145" s="5">
        <v>24315504.880899999</v>
      </c>
      <c r="S145" s="6">
        <f t="shared" si="5"/>
        <v>105395935.77989998</v>
      </c>
    </row>
    <row r="146" spans="1:19" ht="24.95" customHeight="1">
      <c r="A146" s="118"/>
      <c r="B146" s="116"/>
      <c r="C146" s="1">
        <v>15</v>
      </c>
      <c r="D146" s="5" t="s">
        <v>193</v>
      </c>
      <c r="E146" s="5">
        <v>87109895.375799999</v>
      </c>
      <c r="F146" s="5">
        <v>0</v>
      </c>
      <c r="G146" s="5">
        <v>-6066891.2400000002</v>
      </c>
      <c r="H146" s="5">
        <v>25204074.713100001</v>
      </c>
      <c r="I146" s="6">
        <f t="shared" si="4"/>
        <v>106247078.84890001</v>
      </c>
      <c r="J146" s="11"/>
      <c r="K146" s="113"/>
      <c r="L146" s="116"/>
      <c r="M146" s="12">
        <v>2</v>
      </c>
      <c r="N146" s="5" t="s">
        <v>573</v>
      </c>
      <c r="O146" s="5">
        <v>94794474.309300005</v>
      </c>
      <c r="P146" s="5">
        <v>0</v>
      </c>
      <c r="Q146" s="5">
        <v>-3018317.48</v>
      </c>
      <c r="R146" s="5">
        <v>24265861.0858</v>
      </c>
      <c r="S146" s="6">
        <f t="shared" si="5"/>
        <v>116042017.91510001</v>
      </c>
    </row>
    <row r="147" spans="1:19" ht="24.95" customHeight="1">
      <c r="A147" s="118"/>
      <c r="B147" s="116"/>
      <c r="C147" s="1">
        <v>16</v>
      </c>
      <c r="D147" s="5" t="s">
        <v>194</v>
      </c>
      <c r="E147" s="5">
        <v>79454847.899000004</v>
      </c>
      <c r="F147" s="5">
        <v>0</v>
      </c>
      <c r="G147" s="5">
        <v>-6066891.2400000002</v>
      </c>
      <c r="H147" s="5">
        <v>21885305.817499999</v>
      </c>
      <c r="I147" s="6">
        <f t="shared" si="4"/>
        <v>95273262.476500005</v>
      </c>
      <c r="J147" s="11"/>
      <c r="K147" s="113"/>
      <c r="L147" s="116"/>
      <c r="M147" s="12">
        <v>3</v>
      </c>
      <c r="N147" s="5" t="s">
        <v>574</v>
      </c>
      <c r="O147" s="5">
        <v>97061126.816499993</v>
      </c>
      <c r="P147" s="5">
        <v>0</v>
      </c>
      <c r="Q147" s="5">
        <v>-3018317.48</v>
      </c>
      <c r="R147" s="5">
        <v>25833642.2925</v>
      </c>
      <c r="S147" s="6">
        <f t="shared" si="5"/>
        <v>119876451.62899999</v>
      </c>
    </row>
    <row r="148" spans="1:19" ht="24.95" customHeight="1">
      <c r="A148" s="118"/>
      <c r="B148" s="116"/>
      <c r="C148" s="1">
        <v>17</v>
      </c>
      <c r="D148" s="5" t="s">
        <v>195</v>
      </c>
      <c r="E148" s="5">
        <v>100534655.068</v>
      </c>
      <c r="F148" s="5">
        <v>0</v>
      </c>
      <c r="G148" s="5">
        <v>-6066891.2400000002</v>
      </c>
      <c r="H148" s="5">
        <v>27612552.7117</v>
      </c>
      <c r="I148" s="6">
        <f t="shared" si="4"/>
        <v>122080316.5397</v>
      </c>
      <c r="J148" s="11"/>
      <c r="K148" s="113"/>
      <c r="L148" s="116"/>
      <c r="M148" s="12">
        <v>4</v>
      </c>
      <c r="N148" s="5" t="s">
        <v>575</v>
      </c>
      <c r="O148" s="5">
        <v>114518902.6561</v>
      </c>
      <c r="P148" s="5">
        <v>0</v>
      </c>
      <c r="Q148" s="5">
        <v>-3018317.48</v>
      </c>
      <c r="R148" s="5">
        <v>29653778.7216</v>
      </c>
      <c r="S148" s="6">
        <f t="shared" si="5"/>
        <v>141154363.89770001</v>
      </c>
    </row>
    <row r="149" spans="1:19" ht="24.95" customHeight="1">
      <c r="A149" s="118"/>
      <c r="B149" s="116"/>
      <c r="C149" s="1">
        <v>18</v>
      </c>
      <c r="D149" s="5" t="s">
        <v>196</v>
      </c>
      <c r="E149" s="5">
        <v>94211187.6831</v>
      </c>
      <c r="F149" s="5">
        <v>0</v>
      </c>
      <c r="G149" s="5">
        <v>-6066891.2400000002</v>
      </c>
      <c r="H149" s="5">
        <v>27984359.219099998</v>
      </c>
      <c r="I149" s="6">
        <f t="shared" si="4"/>
        <v>116128655.6622</v>
      </c>
      <c r="J149" s="11"/>
      <c r="K149" s="113"/>
      <c r="L149" s="116"/>
      <c r="M149" s="12">
        <v>5</v>
      </c>
      <c r="N149" s="5" t="s">
        <v>576</v>
      </c>
      <c r="O149" s="5">
        <v>81771424.740500003</v>
      </c>
      <c r="P149" s="5">
        <v>0</v>
      </c>
      <c r="Q149" s="5">
        <v>-3018317.48</v>
      </c>
      <c r="R149" s="5">
        <v>22333406.7674</v>
      </c>
      <c r="S149" s="6">
        <f t="shared" si="5"/>
        <v>101086514.0279</v>
      </c>
    </row>
    <row r="150" spans="1:19" ht="24.95" customHeight="1">
      <c r="A150" s="118"/>
      <c r="B150" s="116"/>
      <c r="C150" s="1">
        <v>19</v>
      </c>
      <c r="D150" s="5" t="s">
        <v>197</v>
      </c>
      <c r="E150" s="5">
        <v>110338642.4659</v>
      </c>
      <c r="F150" s="5">
        <v>0</v>
      </c>
      <c r="G150" s="5">
        <v>-6066891.2400000002</v>
      </c>
      <c r="H150" s="5">
        <v>32915043.5832</v>
      </c>
      <c r="I150" s="6">
        <f t="shared" si="4"/>
        <v>137186794.8091</v>
      </c>
      <c r="J150" s="11"/>
      <c r="K150" s="113"/>
      <c r="L150" s="116"/>
      <c r="M150" s="12">
        <v>6</v>
      </c>
      <c r="N150" s="5" t="s">
        <v>577</v>
      </c>
      <c r="O150" s="5">
        <v>76892476.309300005</v>
      </c>
      <c r="P150" s="5">
        <v>0</v>
      </c>
      <c r="Q150" s="5">
        <v>-3018317.48</v>
      </c>
      <c r="R150" s="5">
        <v>23111178.888999999</v>
      </c>
      <c r="S150" s="6">
        <f t="shared" si="5"/>
        <v>96985337.7183</v>
      </c>
    </row>
    <row r="151" spans="1:19" ht="24.95" customHeight="1">
      <c r="A151" s="118"/>
      <c r="B151" s="116"/>
      <c r="C151" s="1">
        <v>20</v>
      </c>
      <c r="D151" s="5" t="s">
        <v>198</v>
      </c>
      <c r="E151" s="5">
        <v>76473258.111300007</v>
      </c>
      <c r="F151" s="5">
        <v>0</v>
      </c>
      <c r="G151" s="5">
        <v>-6066891.2400000002</v>
      </c>
      <c r="H151" s="5">
        <v>22349962.4604</v>
      </c>
      <c r="I151" s="6">
        <f t="shared" si="4"/>
        <v>92756329.331700012</v>
      </c>
      <c r="J151" s="11"/>
      <c r="K151" s="113"/>
      <c r="L151" s="116"/>
      <c r="M151" s="12">
        <v>7</v>
      </c>
      <c r="N151" s="5" t="s">
        <v>578</v>
      </c>
      <c r="O151" s="5">
        <v>87856560.463400006</v>
      </c>
      <c r="P151" s="5">
        <v>0</v>
      </c>
      <c r="Q151" s="5">
        <v>-3018317.48</v>
      </c>
      <c r="R151" s="5">
        <v>24102024.963</v>
      </c>
      <c r="S151" s="6">
        <f t="shared" si="5"/>
        <v>108940267.9464</v>
      </c>
    </row>
    <row r="152" spans="1:19" ht="24.95" customHeight="1">
      <c r="A152" s="118"/>
      <c r="B152" s="116"/>
      <c r="C152" s="1">
        <v>21</v>
      </c>
      <c r="D152" s="5" t="s">
        <v>199</v>
      </c>
      <c r="E152" s="5">
        <v>104563670.4948</v>
      </c>
      <c r="F152" s="5">
        <v>0</v>
      </c>
      <c r="G152" s="5">
        <v>-6066891.2400000002</v>
      </c>
      <c r="H152" s="5">
        <v>30320575.338300001</v>
      </c>
      <c r="I152" s="6">
        <f t="shared" si="4"/>
        <v>128817354.59310001</v>
      </c>
      <c r="J152" s="11"/>
      <c r="K152" s="113"/>
      <c r="L152" s="116"/>
      <c r="M152" s="12">
        <v>8</v>
      </c>
      <c r="N152" s="5" t="s">
        <v>579</v>
      </c>
      <c r="O152" s="5">
        <v>137474331.1081</v>
      </c>
      <c r="P152" s="5">
        <v>0</v>
      </c>
      <c r="Q152" s="5">
        <v>-3018317.48</v>
      </c>
      <c r="R152" s="5">
        <v>36916793.534100004</v>
      </c>
      <c r="S152" s="6">
        <f t="shared" si="5"/>
        <v>171372807.1622</v>
      </c>
    </row>
    <row r="153" spans="1:19" ht="24.95" customHeight="1">
      <c r="A153" s="118"/>
      <c r="B153" s="116"/>
      <c r="C153" s="1">
        <v>22</v>
      </c>
      <c r="D153" s="5" t="s">
        <v>200</v>
      </c>
      <c r="E153" s="5">
        <v>101815541.8575</v>
      </c>
      <c r="F153" s="5">
        <v>0</v>
      </c>
      <c r="G153" s="5">
        <v>-6066891.2400000002</v>
      </c>
      <c r="H153" s="5">
        <v>28662553.7751</v>
      </c>
      <c r="I153" s="6">
        <f t="shared" si="4"/>
        <v>124411204.3926</v>
      </c>
      <c r="J153" s="11"/>
      <c r="K153" s="113"/>
      <c r="L153" s="116"/>
      <c r="M153" s="12">
        <v>9</v>
      </c>
      <c r="N153" s="5" t="s">
        <v>63</v>
      </c>
      <c r="O153" s="5">
        <v>127403586.94239999</v>
      </c>
      <c r="P153" s="5">
        <v>0</v>
      </c>
      <c r="Q153" s="5">
        <v>-3018317.48</v>
      </c>
      <c r="R153" s="5">
        <v>28746619.559300002</v>
      </c>
      <c r="S153" s="6">
        <f t="shared" si="5"/>
        <v>153131889.02169999</v>
      </c>
    </row>
    <row r="154" spans="1:19" ht="24.95" customHeight="1">
      <c r="A154" s="118"/>
      <c r="B154" s="117"/>
      <c r="C154" s="1">
        <v>23</v>
      </c>
      <c r="D154" s="5" t="s">
        <v>201</v>
      </c>
      <c r="E154" s="5">
        <v>107840674.44400001</v>
      </c>
      <c r="F154" s="5">
        <v>0</v>
      </c>
      <c r="G154" s="5">
        <v>-6066891.2400000002</v>
      </c>
      <c r="H154" s="5">
        <v>31085530.545600001</v>
      </c>
      <c r="I154" s="6">
        <f t="shared" si="4"/>
        <v>132859313.74960001</v>
      </c>
      <c r="J154" s="11"/>
      <c r="K154" s="113"/>
      <c r="L154" s="116"/>
      <c r="M154" s="12">
        <v>10</v>
      </c>
      <c r="N154" s="5" t="s">
        <v>852</v>
      </c>
      <c r="O154" s="5">
        <v>97461804.284600005</v>
      </c>
      <c r="P154" s="5">
        <v>0</v>
      </c>
      <c r="Q154" s="5">
        <v>-3018317.48</v>
      </c>
      <c r="R154" s="5">
        <v>26385871.517900001</v>
      </c>
      <c r="S154" s="6">
        <f t="shared" si="5"/>
        <v>120829358.32250001</v>
      </c>
    </row>
    <row r="155" spans="1:19" ht="24.95" customHeight="1">
      <c r="A155" s="1"/>
      <c r="B155" s="109" t="s">
        <v>819</v>
      </c>
      <c r="C155" s="110"/>
      <c r="D155" s="111"/>
      <c r="E155" s="14">
        <v>2307119493.2055998</v>
      </c>
      <c r="F155" s="14">
        <v>0</v>
      </c>
      <c r="G155" s="14">
        <v>-139538498.51999995</v>
      </c>
      <c r="H155" s="14">
        <v>652708547.94320011</v>
      </c>
      <c r="I155" s="8">
        <f t="shared" si="4"/>
        <v>2820289542.6287999</v>
      </c>
      <c r="J155" s="11"/>
      <c r="K155" s="113"/>
      <c r="L155" s="116"/>
      <c r="M155" s="12">
        <v>11</v>
      </c>
      <c r="N155" s="5" t="s">
        <v>192</v>
      </c>
      <c r="O155" s="5">
        <v>93289780.871900007</v>
      </c>
      <c r="P155" s="5">
        <v>0</v>
      </c>
      <c r="Q155" s="5">
        <v>-3018317.48</v>
      </c>
      <c r="R155" s="5">
        <v>26371082.770599999</v>
      </c>
      <c r="S155" s="6">
        <f t="shared" si="5"/>
        <v>116642546.16249999</v>
      </c>
    </row>
    <row r="156" spans="1:19" ht="24.95" customHeight="1">
      <c r="A156" s="118">
        <v>8</v>
      </c>
      <c r="B156" s="115" t="s">
        <v>32</v>
      </c>
      <c r="C156" s="1">
        <v>1</v>
      </c>
      <c r="D156" s="5" t="s">
        <v>202</v>
      </c>
      <c r="E156" s="5">
        <v>90564569.742400005</v>
      </c>
      <c r="F156" s="5">
        <v>0</v>
      </c>
      <c r="G156" s="5">
        <v>0</v>
      </c>
      <c r="H156" s="5">
        <v>23405158.056200001</v>
      </c>
      <c r="I156" s="6">
        <f t="shared" si="4"/>
        <v>113969727.7986</v>
      </c>
      <c r="J156" s="11"/>
      <c r="K156" s="113"/>
      <c r="L156" s="116"/>
      <c r="M156" s="12">
        <v>12</v>
      </c>
      <c r="N156" s="5" t="s">
        <v>580</v>
      </c>
      <c r="O156" s="5">
        <v>99113696.220699996</v>
      </c>
      <c r="P156" s="5">
        <v>0</v>
      </c>
      <c r="Q156" s="5">
        <v>-3018317.48</v>
      </c>
      <c r="R156" s="5">
        <v>24643003.1413</v>
      </c>
      <c r="S156" s="6">
        <f t="shared" si="5"/>
        <v>120738381.882</v>
      </c>
    </row>
    <row r="157" spans="1:19" ht="24.95" customHeight="1">
      <c r="A157" s="118"/>
      <c r="B157" s="116"/>
      <c r="C157" s="1">
        <v>2</v>
      </c>
      <c r="D157" s="5" t="s">
        <v>203</v>
      </c>
      <c r="E157" s="5">
        <v>87572630.449000001</v>
      </c>
      <c r="F157" s="5">
        <v>0</v>
      </c>
      <c r="G157" s="5">
        <v>0</v>
      </c>
      <c r="H157" s="5">
        <v>25603809.827300001</v>
      </c>
      <c r="I157" s="6">
        <f t="shared" si="4"/>
        <v>113176440.2763</v>
      </c>
      <c r="J157" s="11"/>
      <c r="K157" s="114"/>
      <c r="L157" s="117"/>
      <c r="M157" s="12">
        <v>13</v>
      </c>
      <c r="N157" s="5" t="s">
        <v>581</v>
      </c>
      <c r="O157" s="5">
        <v>79565027.878299996</v>
      </c>
      <c r="P157" s="5">
        <v>0</v>
      </c>
      <c r="Q157" s="5">
        <v>-3018317.48</v>
      </c>
      <c r="R157" s="5">
        <v>21964616.004500002</v>
      </c>
      <c r="S157" s="6">
        <f t="shared" si="5"/>
        <v>98511326.402799994</v>
      </c>
    </row>
    <row r="158" spans="1:19" ht="24.95" customHeight="1">
      <c r="A158" s="118"/>
      <c r="B158" s="116"/>
      <c r="C158" s="1">
        <v>3</v>
      </c>
      <c r="D158" s="5" t="s">
        <v>204</v>
      </c>
      <c r="E158" s="5">
        <v>122860606.7648</v>
      </c>
      <c r="F158" s="5">
        <v>0</v>
      </c>
      <c r="G158" s="5">
        <v>0</v>
      </c>
      <c r="H158" s="5">
        <v>33253071.9241</v>
      </c>
      <c r="I158" s="6">
        <f t="shared" si="4"/>
        <v>156113678.68889999</v>
      </c>
      <c r="J158" s="11"/>
      <c r="K158" s="18"/>
      <c r="L158" s="109" t="s">
        <v>837</v>
      </c>
      <c r="M158" s="110"/>
      <c r="N158" s="111"/>
      <c r="O158" s="14">
        <v>1271301940.9801002</v>
      </c>
      <c r="P158" s="14">
        <v>0</v>
      </c>
      <c r="Q158" s="14">
        <v>-39238127.239999995</v>
      </c>
      <c r="R158" s="14">
        <v>338643384.1279</v>
      </c>
      <c r="S158" s="8">
        <f t="shared" si="5"/>
        <v>1570707197.868</v>
      </c>
    </row>
    <row r="159" spans="1:19" ht="24.95" customHeight="1">
      <c r="A159" s="118"/>
      <c r="B159" s="116"/>
      <c r="C159" s="1">
        <v>4</v>
      </c>
      <c r="D159" s="5" t="s">
        <v>205</v>
      </c>
      <c r="E159" s="5">
        <v>70771424.427000001</v>
      </c>
      <c r="F159" s="5">
        <v>0</v>
      </c>
      <c r="G159" s="5">
        <v>0</v>
      </c>
      <c r="H159" s="5">
        <v>22175546.206099998</v>
      </c>
      <c r="I159" s="6">
        <f t="shared" si="4"/>
        <v>92946970.633100003</v>
      </c>
      <c r="J159" s="11"/>
      <c r="K159" s="112">
        <v>26</v>
      </c>
      <c r="L159" s="115" t="s">
        <v>50</v>
      </c>
      <c r="M159" s="12">
        <v>1</v>
      </c>
      <c r="N159" s="5" t="s">
        <v>582</v>
      </c>
      <c r="O159" s="5">
        <v>87487661.238499999</v>
      </c>
      <c r="P159" s="5">
        <v>0</v>
      </c>
      <c r="Q159" s="5">
        <v>0</v>
      </c>
      <c r="R159" s="5">
        <v>26137291.4289</v>
      </c>
      <c r="S159" s="6">
        <f t="shared" si="5"/>
        <v>113624952.6674</v>
      </c>
    </row>
    <row r="160" spans="1:19" ht="24.95" customHeight="1">
      <c r="A160" s="118"/>
      <c r="B160" s="116"/>
      <c r="C160" s="1">
        <v>5</v>
      </c>
      <c r="D160" s="5" t="s">
        <v>206</v>
      </c>
      <c r="E160" s="5">
        <v>97953401.1197</v>
      </c>
      <c r="F160" s="5">
        <v>0</v>
      </c>
      <c r="G160" s="5">
        <v>0</v>
      </c>
      <c r="H160" s="5">
        <v>27806521.2546</v>
      </c>
      <c r="I160" s="6">
        <f t="shared" si="4"/>
        <v>125759922.3743</v>
      </c>
      <c r="J160" s="11"/>
      <c r="K160" s="113"/>
      <c r="L160" s="116"/>
      <c r="M160" s="12">
        <v>2</v>
      </c>
      <c r="N160" s="5" t="s">
        <v>583</v>
      </c>
      <c r="O160" s="5">
        <v>75114122.384299994</v>
      </c>
      <c r="P160" s="5">
        <v>0</v>
      </c>
      <c r="Q160" s="5">
        <v>0</v>
      </c>
      <c r="R160" s="5">
        <v>21759010.275400002</v>
      </c>
      <c r="S160" s="6">
        <f t="shared" si="5"/>
        <v>96873132.659699991</v>
      </c>
    </row>
    <row r="161" spans="1:19" ht="24.95" customHeight="1">
      <c r="A161" s="118"/>
      <c r="B161" s="116"/>
      <c r="C161" s="1">
        <v>6</v>
      </c>
      <c r="D161" s="5" t="s">
        <v>207</v>
      </c>
      <c r="E161" s="5">
        <v>70565182.071099997</v>
      </c>
      <c r="F161" s="5">
        <v>0</v>
      </c>
      <c r="G161" s="5">
        <v>0</v>
      </c>
      <c r="H161" s="5">
        <v>21428975.4417</v>
      </c>
      <c r="I161" s="6">
        <f t="shared" si="4"/>
        <v>91994157.512799993</v>
      </c>
      <c r="J161" s="11"/>
      <c r="K161" s="113"/>
      <c r="L161" s="116"/>
      <c r="M161" s="12">
        <v>3</v>
      </c>
      <c r="N161" s="5" t="s">
        <v>584</v>
      </c>
      <c r="O161" s="5">
        <v>86021264.161599994</v>
      </c>
      <c r="P161" s="5">
        <v>0</v>
      </c>
      <c r="Q161" s="5">
        <v>0</v>
      </c>
      <c r="R161" s="5">
        <v>29342911.908300001</v>
      </c>
      <c r="S161" s="6">
        <f t="shared" si="5"/>
        <v>115364176.06989999</v>
      </c>
    </row>
    <row r="162" spans="1:19" ht="24.95" customHeight="1">
      <c r="A162" s="118"/>
      <c r="B162" s="116"/>
      <c r="C162" s="1">
        <v>7</v>
      </c>
      <c r="D162" s="5" t="s">
        <v>208</v>
      </c>
      <c r="E162" s="5">
        <v>118290139.1152</v>
      </c>
      <c r="F162" s="5">
        <v>0</v>
      </c>
      <c r="G162" s="5">
        <v>0</v>
      </c>
      <c r="H162" s="5">
        <v>31025306.618999999</v>
      </c>
      <c r="I162" s="6">
        <f t="shared" si="4"/>
        <v>149315445.7342</v>
      </c>
      <c r="J162" s="11"/>
      <c r="K162" s="113"/>
      <c r="L162" s="116"/>
      <c r="M162" s="12">
        <v>4</v>
      </c>
      <c r="N162" s="5" t="s">
        <v>585</v>
      </c>
      <c r="O162" s="5">
        <v>140029981.79229999</v>
      </c>
      <c r="P162" s="5">
        <v>0</v>
      </c>
      <c r="Q162" s="5">
        <v>0</v>
      </c>
      <c r="R162" s="5">
        <v>28402463.5656</v>
      </c>
      <c r="S162" s="6">
        <f t="shared" si="5"/>
        <v>168432445.35789999</v>
      </c>
    </row>
    <row r="163" spans="1:19" ht="24.95" customHeight="1">
      <c r="A163" s="118"/>
      <c r="B163" s="116"/>
      <c r="C163" s="1">
        <v>8</v>
      </c>
      <c r="D163" s="5" t="s">
        <v>209</v>
      </c>
      <c r="E163" s="5">
        <v>78280337.034700006</v>
      </c>
      <c r="F163" s="5">
        <v>0</v>
      </c>
      <c r="G163" s="5">
        <v>0</v>
      </c>
      <c r="H163" s="5">
        <v>23737411.913899999</v>
      </c>
      <c r="I163" s="6">
        <f t="shared" si="4"/>
        <v>102017748.94860001</v>
      </c>
      <c r="J163" s="11"/>
      <c r="K163" s="113"/>
      <c r="L163" s="116"/>
      <c r="M163" s="12">
        <v>5</v>
      </c>
      <c r="N163" s="5" t="s">
        <v>586</v>
      </c>
      <c r="O163" s="5">
        <v>84053795.065899998</v>
      </c>
      <c r="P163" s="5">
        <v>0</v>
      </c>
      <c r="Q163" s="5">
        <v>0</v>
      </c>
      <c r="R163" s="5">
        <v>26975436.436799999</v>
      </c>
      <c r="S163" s="6">
        <f t="shared" si="5"/>
        <v>111029231.5027</v>
      </c>
    </row>
    <row r="164" spans="1:19" ht="24.95" customHeight="1">
      <c r="A164" s="118"/>
      <c r="B164" s="116"/>
      <c r="C164" s="1">
        <v>9</v>
      </c>
      <c r="D164" s="5" t="s">
        <v>210</v>
      </c>
      <c r="E164" s="5">
        <v>92969770.352400005</v>
      </c>
      <c r="F164" s="5">
        <v>0</v>
      </c>
      <c r="G164" s="5">
        <v>0</v>
      </c>
      <c r="H164" s="5">
        <v>26455583.6809</v>
      </c>
      <c r="I164" s="6">
        <f t="shared" si="4"/>
        <v>119425354.03330001</v>
      </c>
      <c r="J164" s="11"/>
      <c r="K164" s="113"/>
      <c r="L164" s="116"/>
      <c r="M164" s="12">
        <v>6</v>
      </c>
      <c r="N164" s="5" t="s">
        <v>587</v>
      </c>
      <c r="O164" s="5">
        <v>88526460.696999997</v>
      </c>
      <c r="P164" s="5">
        <v>0</v>
      </c>
      <c r="Q164" s="5">
        <v>0</v>
      </c>
      <c r="R164" s="5">
        <v>27727168.763999999</v>
      </c>
      <c r="S164" s="6">
        <f t="shared" si="5"/>
        <v>116253629.461</v>
      </c>
    </row>
    <row r="165" spans="1:19" ht="24.95" customHeight="1">
      <c r="A165" s="118"/>
      <c r="B165" s="116"/>
      <c r="C165" s="1">
        <v>10</v>
      </c>
      <c r="D165" s="5" t="s">
        <v>211</v>
      </c>
      <c r="E165" s="5">
        <v>79243904.469799995</v>
      </c>
      <c r="F165" s="5">
        <v>0</v>
      </c>
      <c r="G165" s="5">
        <v>0</v>
      </c>
      <c r="H165" s="5">
        <v>23142324.318599999</v>
      </c>
      <c r="I165" s="6">
        <f t="shared" si="4"/>
        <v>102386228.78839999</v>
      </c>
      <c r="J165" s="11"/>
      <c r="K165" s="113"/>
      <c r="L165" s="116"/>
      <c r="M165" s="12">
        <v>7</v>
      </c>
      <c r="N165" s="5" t="s">
        <v>588</v>
      </c>
      <c r="O165" s="5">
        <v>83851172.921000004</v>
      </c>
      <c r="P165" s="5">
        <v>0</v>
      </c>
      <c r="Q165" s="5">
        <v>0</v>
      </c>
      <c r="R165" s="5">
        <v>25821740.156500001</v>
      </c>
      <c r="S165" s="6">
        <f t="shared" si="5"/>
        <v>109672913.0775</v>
      </c>
    </row>
    <row r="166" spans="1:19" ht="24.95" customHeight="1">
      <c r="A166" s="118"/>
      <c r="B166" s="116"/>
      <c r="C166" s="1">
        <v>11</v>
      </c>
      <c r="D166" s="5" t="s">
        <v>212</v>
      </c>
      <c r="E166" s="5">
        <v>114174424.9614</v>
      </c>
      <c r="F166" s="5">
        <v>0</v>
      </c>
      <c r="G166" s="5">
        <v>0</v>
      </c>
      <c r="H166" s="5">
        <v>33619948.849100001</v>
      </c>
      <c r="I166" s="6">
        <f t="shared" si="4"/>
        <v>147794373.8105</v>
      </c>
      <c r="J166" s="11"/>
      <c r="K166" s="113"/>
      <c r="L166" s="116"/>
      <c r="M166" s="12">
        <v>8</v>
      </c>
      <c r="N166" s="5" t="s">
        <v>589</v>
      </c>
      <c r="O166" s="5">
        <v>74926335.613600001</v>
      </c>
      <c r="P166" s="5">
        <v>0</v>
      </c>
      <c r="Q166" s="5">
        <v>0</v>
      </c>
      <c r="R166" s="5">
        <v>23705383.414900001</v>
      </c>
      <c r="S166" s="6">
        <f t="shared" si="5"/>
        <v>98631719.028500006</v>
      </c>
    </row>
    <row r="167" spans="1:19" ht="24.95" customHeight="1">
      <c r="A167" s="118"/>
      <c r="B167" s="116"/>
      <c r="C167" s="1">
        <v>12</v>
      </c>
      <c r="D167" s="5" t="s">
        <v>213</v>
      </c>
      <c r="E167" s="5">
        <v>80860151.093199998</v>
      </c>
      <c r="F167" s="5">
        <v>0</v>
      </c>
      <c r="G167" s="5">
        <v>0</v>
      </c>
      <c r="H167" s="5">
        <v>24572831.1527</v>
      </c>
      <c r="I167" s="6">
        <f t="shared" si="4"/>
        <v>105432982.24590001</v>
      </c>
      <c r="J167" s="11"/>
      <c r="K167" s="113"/>
      <c r="L167" s="116"/>
      <c r="M167" s="12">
        <v>9</v>
      </c>
      <c r="N167" s="5" t="s">
        <v>590</v>
      </c>
      <c r="O167" s="5">
        <v>80849829.398000002</v>
      </c>
      <c r="P167" s="5">
        <v>0</v>
      </c>
      <c r="Q167" s="5">
        <v>0</v>
      </c>
      <c r="R167" s="5">
        <v>25514946.1424</v>
      </c>
      <c r="S167" s="6">
        <f t="shared" si="5"/>
        <v>106364775.5404</v>
      </c>
    </row>
    <row r="168" spans="1:19" ht="24.95" customHeight="1">
      <c r="A168" s="118"/>
      <c r="B168" s="116"/>
      <c r="C168" s="1">
        <v>13</v>
      </c>
      <c r="D168" s="5" t="s">
        <v>214</v>
      </c>
      <c r="E168" s="5">
        <v>93293780.517800003</v>
      </c>
      <c r="F168" s="5">
        <v>0</v>
      </c>
      <c r="G168" s="5">
        <v>0</v>
      </c>
      <c r="H168" s="5">
        <v>29844004.676899999</v>
      </c>
      <c r="I168" s="6">
        <f t="shared" si="4"/>
        <v>123137785.1947</v>
      </c>
      <c r="J168" s="11"/>
      <c r="K168" s="113"/>
      <c r="L168" s="116"/>
      <c r="M168" s="12">
        <v>10</v>
      </c>
      <c r="N168" s="5" t="s">
        <v>591</v>
      </c>
      <c r="O168" s="5">
        <v>89038373.470200002</v>
      </c>
      <c r="P168" s="5">
        <v>0</v>
      </c>
      <c r="Q168" s="5">
        <v>0</v>
      </c>
      <c r="R168" s="5">
        <v>27241343.914099999</v>
      </c>
      <c r="S168" s="6">
        <f t="shared" si="5"/>
        <v>116279717.38429999</v>
      </c>
    </row>
    <row r="169" spans="1:19" ht="24.95" customHeight="1">
      <c r="A169" s="118"/>
      <c r="B169" s="116"/>
      <c r="C169" s="1">
        <v>14</v>
      </c>
      <c r="D169" s="5" t="s">
        <v>215</v>
      </c>
      <c r="E169" s="5">
        <v>82466841.087400004</v>
      </c>
      <c r="F169" s="5">
        <v>0</v>
      </c>
      <c r="G169" s="5">
        <v>0</v>
      </c>
      <c r="H169" s="5">
        <v>22815637.989399999</v>
      </c>
      <c r="I169" s="6">
        <f t="shared" si="4"/>
        <v>105282479.0768</v>
      </c>
      <c r="J169" s="11"/>
      <c r="K169" s="113"/>
      <c r="L169" s="116"/>
      <c r="M169" s="12">
        <v>11</v>
      </c>
      <c r="N169" s="5" t="s">
        <v>592</v>
      </c>
      <c r="O169" s="5">
        <v>86972211.843500003</v>
      </c>
      <c r="P169" s="5">
        <v>0</v>
      </c>
      <c r="Q169" s="5">
        <v>0</v>
      </c>
      <c r="R169" s="5">
        <v>24816163.3303</v>
      </c>
      <c r="S169" s="6">
        <f t="shared" si="5"/>
        <v>111788375.17380001</v>
      </c>
    </row>
    <row r="170" spans="1:19" ht="24.95" customHeight="1">
      <c r="A170" s="118"/>
      <c r="B170" s="116"/>
      <c r="C170" s="1">
        <v>15</v>
      </c>
      <c r="D170" s="5" t="s">
        <v>216</v>
      </c>
      <c r="E170" s="5">
        <v>75892547.423500001</v>
      </c>
      <c r="F170" s="5">
        <v>0</v>
      </c>
      <c r="G170" s="5">
        <v>0</v>
      </c>
      <c r="H170" s="5">
        <v>21121137.515999999</v>
      </c>
      <c r="I170" s="6">
        <f t="shared" si="4"/>
        <v>97013684.939500004</v>
      </c>
      <c r="J170" s="11"/>
      <c r="K170" s="113"/>
      <c r="L170" s="116"/>
      <c r="M170" s="12">
        <v>12</v>
      </c>
      <c r="N170" s="5" t="s">
        <v>593</v>
      </c>
      <c r="O170" s="5">
        <v>101202677.0535</v>
      </c>
      <c r="P170" s="5">
        <v>0</v>
      </c>
      <c r="Q170" s="5">
        <v>0</v>
      </c>
      <c r="R170" s="5">
        <v>30603493.135299999</v>
      </c>
      <c r="S170" s="6">
        <f t="shared" si="5"/>
        <v>131806170.18879999</v>
      </c>
    </row>
    <row r="171" spans="1:19" ht="24.95" customHeight="1">
      <c r="A171" s="118"/>
      <c r="B171" s="116"/>
      <c r="C171" s="1">
        <v>16</v>
      </c>
      <c r="D171" s="5" t="s">
        <v>217</v>
      </c>
      <c r="E171" s="5">
        <v>111203824.15700001</v>
      </c>
      <c r="F171" s="5">
        <v>0</v>
      </c>
      <c r="G171" s="5">
        <v>0</v>
      </c>
      <c r="H171" s="5">
        <v>26675153.083099999</v>
      </c>
      <c r="I171" s="6">
        <f t="shared" si="4"/>
        <v>137878977.2401</v>
      </c>
      <c r="J171" s="11"/>
      <c r="K171" s="113"/>
      <c r="L171" s="116"/>
      <c r="M171" s="12">
        <v>13</v>
      </c>
      <c r="N171" s="5" t="s">
        <v>594</v>
      </c>
      <c r="O171" s="5">
        <v>103669093.93340001</v>
      </c>
      <c r="P171" s="5">
        <v>0</v>
      </c>
      <c r="Q171" s="5">
        <v>0</v>
      </c>
      <c r="R171" s="5">
        <v>28964319.9756</v>
      </c>
      <c r="S171" s="6">
        <f t="shared" si="5"/>
        <v>132633413.90900001</v>
      </c>
    </row>
    <row r="172" spans="1:19" ht="24.95" customHeight="1">
      <c r="A172" s="118"/>
      <c r="B172" s="116"/>
      <c r="C172" s="1">
        <v>17</v>
      </c>
      <c r="D172" s="5" t="s">
        <v>218</v>
      </c>
      <c r="E172" s="5">
        <v>114606845.1415</v>
      </c>
      <c r="F172" s="5">
        <v>0</v>
      </c>
      <c r="G172" s="5">
        <v>0</v>
      </c>
      <c r="H172" s="5">
        <v>29418320.732900001</v>
      </c>
      <c r="I172" s="6">
        <f t="shared" si="4"/>
        <v>144025165.87439999</v>
      </c>
      <c r="J172" s="11"/>
      <c r="K172" s="113"/>
      <c r="L172" s="116"/>
      <c r="M172" s="12">
        <v>14</v>
      </c>
      <c r="N172" s="5" t="s">
        <v>595</v>
      </c>
      <c r="O172" s="5">
        <v>114789200.66769999</v>
      </c>
      <c r="P172" s="5">
        <v>0</v>
      </c>
      <c r="Q172" s="5">
        <v>0</v>
      </c>
      <c r="R172" s="5">
        <v>29995298.650199998</v>
      </c>
      <c r="S172" s="6">
        <f t="shared" si="5"/>
        <v>144784499.3179</v>
      </c>
    </row>
    <row r="173" spans="1:19" ht="24.95" customHeight="1">
      <c r="A173" s="118"/>
      <c r="B173" s="116"/>
      <c r="C173" s="1">
        <v>18</v>
      </c>
      <c r="D173" s="5" t="s">
        <v>219</v>
      </c>
      <c r="E173" s="5">
        <v>63813147.482000001</v>
      </c>
      <c r="F173" s="5">
        <v>0</v>
      </c>
      <c r="G173" s="5">
        <v>0</v>
      </c>
      <c r="H173" s="5">
        <v>20871932.624000002</v>
      </c>
      <c r="I173" s="6">
        <f t="shared" si="4"/>
        <v>84685080.106000006</v>
      </c>
      <c r="J173" s="11"/>
      <c r="K173" s="113"/>
      <c r="L173" s="116"/>
      <c r="M173" s="12">
        <v>15</v>
      </c>
      <c r="N173" s="5" t="s">
        <v>596</v>
      </c>
      <c r="O173" s="5">
        <v>135444119.7441</v>
      </c>
      <c r="P173" s="5">
        <v>0</v>
      </c>
      <c r="Q173" s="5">
        <v>0</v>
      </c>
      <c r="R173" s="5">
        <v>30899558.058200002</v>
      </c>
      <c r="S173" s="6">
        <f t="shared" si="5"/>
        <v>166343677.80230001</v>
      </c>
    </row>
    <row r="174" spans="1:19" ht="24.95" customHeight="1">
      <c r="A174" s="118"/>
      <c r="B174" s="116"/>
      <c r="C174" s="1">
        <v>19</v>
      </c>
      <c r="D174" s="5" t="s">
        <v>220</v>
      </c>
      <c r="E174" s="5">
        <v>85968721.918300003</v>
      </c>
      <c r="F174" s="5">
        <v>0</v>
      </c>
      <c r="G174" s="5">
        <v>0</v>
      </c>
      <c r="H174" s="5">
        <v>23598745.6591</v>
      </c>
      <c r="I174" s="6">
        <f t="shared" si="4"/>
        <v>109567467.5774</v>
      </c>
      <c r="J174" s="11"/>
      <c r="K174" s="113"/>
      <c r="L174" s="116"/>
      <c r="M174" s="12">
        <v>16</v>
      </c>
      <c r="N174" s="5" t="s">
        <v>597</v>
      </c>
      <c r="O174" s="5">
        <v>85781123.099600002</v>
      </c>
      <c r="P174" s="5">
        <v>0</v>
      </c>
      <c r="Q174" s="5">
        <v>0</v>
      </c>
      <c r="R174" s="5">
        <v>30111230.830600001</v>
      </c>
      <c r="S174" s="6">
        <f t="shared" si="5"/>
        <v>115892353.93020001</v>
      </c>
    </row>
    <row r="175" spans="1:19" ht="24.95" customHeight="1">
      <c r="A175" s="118"/>
      <c r="B175" s="116"/>
      <c r="C175" s="1">
        <v>20</v>
      </c>
      <c r="D175" s="5" t="s">
        <v>221</v>
      </c>
      <c r="E175" s="5">
        <v>101734666.30490001</v>
      </c>
      <c r="F175" s="5">
        <v>0</v>
      </c>
      <c r="G175" s="5">
        <v>0</v>
      </c>
      <c r="H175" s="5">
        <v>25727919.315099999</v>
      </c>
      <c r="I175" s="6">
        <f t="shared" si="4"/>
        <v>127462585.62</v>
      </c>
      <c r="J175" s="11"/>
      <c r="K175" s="113"/>
      <c r="L175" s="116"/>
      <c r="M175" s="12">
        <v>17</v>
      </c>
      <c r="N175" s="5" t="s">
        <v>598</v>
      </c>
      <c r="O175" s="5">
        <v>116430794.4655</v>
      </c>
      <c r="P175" s="5">
        <v>0</v>
      </c>
      <c r="Q175" s="5">
        <v>0</v>
      </c>
      <c r="R175" s="5">
        <v>32634481.107799999</v>
      </c>
      <c r="S175" s="6">
        <f t="shared" si="5"/>
        <v>149065275.5733</v>
      </c>
    </row>
    <row r="176" spans="1:19" ht="24.95" customHeight="1">
      <c r="A176" s="118"/>
      <c r="B176" s="116"/>
      <c r="C176" s="1">
        <v>21</v>
      </c>
      <c r="D176" s="5" t="s">
        <v>222</v>
      </c>
      <c r="E176" s="5">
        <v>148149984.30669999</v>
      </c>
      <c r="F176" s="5">
        <v>0</v>
      </c>
      <c r="G176" s="5">
        <v>0</v>
      </c>
      <c r="H176" s="5">
        <v>47839184.459899999</v>
      </c>
      <c r="I176" s="6">
        <f t="shared" si="4"/>
        <v>195989168.76659998</v>
      </c>
      <c r="J176" s="11"/>
      <c r="K176" s="113"/>
      <c r="L176" s="116"/>
      <c r="M176" s="12">
        <v>18</v>
      </c>
      <c r="N176" s="5" t="s">
        <v>599</v>
      </c>
      <c r="O176" s="5">
        <v>78646500.057300001</v>
      </c>
      <c r="P176" s="5">
        <v>0</v>
      </c>
      <c r="Q176" s="5">
        <v>0</v>
      </c>
      <c r="R176" s="5">
        <v>24440587.142099999</v>
      </c>
      <c r="S176" s="6">
        <f t="shared" si="5"/>
        <v>103087087.19940001</v>
      </c>
    </row>
    <row r="177" spans="1:19" ht="24.95" customHeight="1">
      <c r="A177" s="118"/>
      <c r="B177" s="116"/>
      <c r="C177" s="1">
        <v>22</v>
      </c>
      <c r="D177" s="5" t="s">
        <v>223</v>
      </c>
      <c r="E177" s="5">
        <v>92513605.330799997</v>
      </c>
      <c r="F177" s="5">
        <v>0</v>
      </c>
      <c r="G177" s="5">
        <v>0</v>
      </c>
      <c r="H177" s="5">
        <v>25098034.667199999</v>
      </c>
      <c r="I177" s="6">
        <f t="shared" si="4"/>
        <v>117611639.998</v>
      </c>
      <c r="J177" s="11"/>
      <c r="K177" s="113"/>
      <c r="L177" s="116"/>
      <c r="M177" s="12">
        <v>19</v>
      </c>
      <c r="N177" s="5" t="s">
        <v>600</v>
      </c>
      <c r="O177" s="5">
        <v>90513063.371000007</v>
      </c>
      <c r="P177" s="5">
        <v>0</v>
      </c>
      <c r="Q177" s="5">
        <v>0</v>
      </c>
      <c r="R177" s="5">
        <v>27597549.742899999</v>
      </c>
      <c r="S177" s="6">
        <f t="shared" si="5"/>
        <v>118110613.11390001</v>
      </c>
    </row>
    <row r="178" spans="1:19" ht="24.95" customHeight="1">
      <c r="A178" s="118"/>
      <c r="B178" s="116"/>
      <c r="C178" s="1">
        <v>23</v>
      </c>
      <c r="D178" s="5" t="s">
        <v>224</v>
      </c>
      <c r="E178" s="5">
        <v>86150452.752200007</v>
      </c>
      <c r="F178" s="5">
        <v>0</v>
      </c>
      <c r="G178" s="5">
        <v>0</v>
      </c>
      <c r="H178" s="5">
        <v>24360569.1316</v>
      </c>
      <c r="I178" s="6">
        <f t="shared" si="4"/>
        <v>110511021.8838</v>
      </c>
      <c r="J178" s="11"/>
      <c r="K178" s="113"/>
      <c r="L178" s="116"/>
      <c r="M178" s="12">
        <v>20</v>
      </c>
      <c r="N178" s="5" t="s">
        <v>601</v>
      </c>
      <c r="O178" s="5">
        <v>104396681.7295</v>
      </c>
      <c r="P178" s="5">
        <v>0</v>
      </c>
      <c r="Q178" s="5">
        <v>0</v>
      </c>
      <c r="R178" s="5">
        <v>28980326.619800001</v>
      </c>
      <c r="S178" s="6">
        <f t="shared" si="5"/>
        <v>133377008.3493</v>
      </c>
    </row>
    <row r="179" spans="1:19" ht="24.95" customHeight="1">
      <c r="A179" s="118"/>
      <c r="B179" s="116"/>
      <c r="C179" s="1">
        <v>24</v>
      </c>
      <c r="D179" s="5" t="s">
        <v>225</v>
      </c>
      <c r="E179" s="5">
        <v>84091010.118699998</v>
      </c>
      <c r="F179" s="5">
        <v>0</v>
      </c>
      <c r="G179" s="5">
        <v>0</v>
      </c>
      <c r="H179" s="5">
        <v>23966028.549699999</v>
      </c>
      <c r="I179" s="6">
        <f t="shared" si="4"/>
        <v>108057038.66839999</v>
      </c>
      <c r="J179" s="11"/>
      <c r="K179" s="113"/>
      <c r="L179" s="116"/>
      <c r="M179" s="12">
        <v>21</v>
      </c>
      <c r="N179" s="5" t="s">
        <v>602</v>
      </c>
      <c r="O179" s="5">
        <v>98209142.832900003</v>
      </c>
      <c r="P179" s="5">
        <v>0</v>
      </c>
      <c r="Q179" s="5">
        <v>0</v>
      </c>
      <c r="R179" s="5">
        <v>28639547.484299999</v>
      </c>
      <c r="S179" s="6">
        <f t="shared" si="5"/>
        <v>126848690.31720001</v>
      </c>
    </row>
    <row r="180" spans="1:19" ht="24.95" customHeight="1">
      <c r="A180" s="118"/>
      <c r="B180" s="116"/>
      <c r="C180" s="1">
        <v>25</v>
      </c>
      <c r="D180" s="5" t="s">
        <v>226</v>
      </c>
      <c r="E180" s="5">
        <v>96172264.452700004</v>
      </c>
      <c r="F180" s="5">
        <v>0</v>
      </c>
      <c r="G180" s="5">
        <v>0</v>
      </c>
      <c r="H180" s="5">
        <v>31344163.611299999</v>
      </c>
      <c r="I180" s="6">
        <f t="shared" si="4"/>
        <v>127516428.06400001</v>
      </c>
      <c r="J180" s="11"/>
      <c r="K180" s="113"/>
      <c r="L180" s="116"/>
      <c r="M180" s="12">
        <v>22</v>
      </c>
      <c r="N180" s="5" t="s">
        <v>603</v>
      </c>
      <c r="O180" s="5">
        <v>116098254.25839999</v>
      </c>
      <c r="P180" s="5">
        <v>0</v>
      </c>
      <c r="Q180" s="5">
        <v>0</v>
      </c>
      <c r="R180" s="5">
        <v>32081613.9364</v>
      </c>
      <c r="S180" s="6">
        <f t="shared" si="5"/>
        <v>148179868.19479999</v>
      </c>
    </row>
    <row r="181" spans="1:19" ht="24.95" customHeight="1">
      <c r="A181" s="118"/>
      <c r="B181" s="116"/>
      <c r="C181" s="1">
        <v>26</v>
      </c>
      <c r="D181" s="5" t="s">
        <v>227</v>
      </c>
      <c r="E181" s="5">
        <v>83597647.956400007</v>
      </c>
      <c r="F181" s="5">
        <v>0</v>
      </c>
      <c r="G181" s="5">
        <v>0</v>
      </c>
      <c r="H181" s="5">
        <v>23383061.9278</v>
      </c>
      <c r="I181" s="6">
        <f t="shared" si="4"/>
        <v>106980709.88420001</v>
      </c>
      <c r="J181" s="11"/>
      <c r="K181" s="113"/>
      <c r="L181" s="116"/>
      <c r="M181" s="12">
        <v>23</v>
      </c>
      <c r="N181" s="5" t="s">
        <v>604</v>
      </c>
      <c r="O181" s="5">
        <v>84905568.641000003</v>
      </c>
      <c r="P181" s="5">
        <v>0</v>
      </c>
      <c r="Q181" s="5">
        <v>0</v>
      </c>
      <c r="R181" s="5">
        <v>30989798.414700001</v>
      </c>
      <c r="S181" s="6">
        <f t="shared" si="5"/>
        <v>115895367.0557</v>
      </c>
    </row>
    <row r="182" spans="1:19" ht="24.95" customHeight="1">
      <c r="A182" s="118"/>
      <c r="B182" s="117"/>
      <c r="C182" s="1">
        <v>27</v>
      </c>
      <c r="D182" s="5" t="s">
        <v>228</v>
      </c>
      <c r="E182" s="5">
        <v>81078500.499300003</v>
      </c>
      <c r="F182" s="5">
        <v>0</v>
      </c>
      <c r="G182" s="5">
        <v>0</v>
      </c>
      <c r="H182" s="5">
        <v>23529093.558699999</v>
      </c>
      <c r="I182" s="6">
        <f t="shared" si="4"/>
        <v>104607594.058</v>
      </c>
      <c r="J182" s="11"/>
      <c r="K182" s="113"/>
      <c r="L182" s="116"/>
      <c r="M182" s="12">
        <v>24</v>
      </c>
      <c r="N182" s="5" t="s">
        <v>605</v>
      </c>
      <c r="O182" s="5">
        <v>69099656.035799995</v>
      </c>
      <c r="P182" s="5">
        <v>0</v>
      </c>
      <c r="Q182" s="5">
        <v>0</v>
      </c>
      <c r="R182" s="5">
        <v>23274479.912999999</v>
      </c>
      <c r="S182" s="6">
        <f t="shared" si="5"/>
        <v>92374135.948799998</v>
      </c>
    </row>
    <row r="183" spans="1:19" ht="24.95" customHeight="1">
      <c r="A183" s="1"/>
      <c r="B183" s="109" t="s">
        <v>820</v>
      </c>
      <c r="C183" s="110"/>
      <c r="D183" s="111"/>
      <c r="E183" s="14">
        <v>2504840381.0499005</v>
      </c>
      <c r="F183" s="14">
        <v>0</v>
      </c>
      <c r="G183" s="14">
        <v>0</v>
      </c>
      <c r="H183" s="14">
        <v>715819476.74689996</v>
      </c>
      <c r="I183" s="8">
        <f t="shared" si="4"/>
        <v>3220659857.7968006</v>
      </c>
      <c r="J183" s="11"/>
      <c r="K183" s="114"/>
      <c r="L183" s="117"/>
      <c r="M183" s="12">
        <v>25</v>
      </c>
      <c r="N183" s="5" t="s">
        <v>606</v>
      </c>
      <c r="O183" s="5">
        <v>77024743.691300005</v>
      </c>
      <c r="P183" s="5">
        <v>0</v>
      </c>
      <c r="Q183" s="5">
        <v>0</v>
      </c>
      <c r="R183" s="5">
        <v>23172350.563499998</v>
      </c>
      <c r="S183" s="6">
        <f t="shared" si="5"/>
        <v>100197094.25480001</v>
      </c>
    </row>
    <row r="184" spans="1:19" ht="24.95" customHeight="1">
      <c r="A184" s="118">
        <v>9</v>
      </c>
      <c r="B184" s="115" t="s">
        <v>33</v>
      </c>
      <c r="C184" s="1">
        <v>1</v>
      </c>
      <c r="D184" s="5" t="s">
        <v>229</v>
      </c>
      <c r="E184" s="5">
        <v>85953978.9991</v>
      </c>
      <c r="F184" s="5">
        <v>0</v>
      </c>
      <c r="G184" s="5">
        <v>-2017457.56</v>
      </c>
      <c r="H184" s="5">
        <v>26741512.407099999</v>
      </c>
      <c r="I184" s="6">
        <f t="shared" si="4"/>
        <v>110678033.84619999</v>
      </c>
      <c r="J184" s="11"/>
      <c r="K184" s="18"/>
      <c r="L184" s="109" t="s">
        <v>838</v>
      </c>
      <c r="M184" s="110"/>
      <c r="N184" s="111"/>
      <c r="O184" s="14">
        <v>2353081828.1669002</v>
      </c>
      <c r="P184" s="14">
        <v>0</v>
      </c>
      <c r="Q184" s="14">
        <v>0</v>
      </c>
      <c r="R184" s="14">
        <v>689828494.91160011</v>
      </c>
      <c r="S184" s="8">
        <f t="shared" si="5"/>
        <v>3042910323.0785003</v>
      </c>
    </row>
    <row r="185" spans="1:19" ht="24.95" customHeight="1">
      <c r="A185" s="118"/>
      <c r="B185" s="116"/>
      <c r="C185" s="1">
        <v>2</v>
      </c>
      <c r="D185" s="5" t="s">
        <v>230</v>
      </c>
      <c r="E185" s="5">
        <v>108043108.85619999</v>
      </c>
      <c r="F185" s="5">
        <v>0</v>
      </c>
      <c r="G185" s="5">
        <v>-2544453.37</v>
      </c>
      <c r="H185" s="5">
        <v>27108215.346799999</v>
      </c>
      <c r="I185" s="6">
        <f t="shared" si="4"/>
        <v>132606870.83299999</v>
      </c>
      <c r="J185" s="11"/>
      <c r="K185" s="112">
        <v>27</v>
      </c>
      <c r="L185" s="115" t="s">
        <v>51</v>
      </c>
      <c r="M185" s="12">
        <v>1</v>
      </c>
      <c r="N185" s="5" t="s">
        <v>607</v>
      </c>
      <c r="O185" s="5">
        <v>86476815.831599995</v>
      </c>
      <c r="P185" s="5">
        <v>0</v>
      </c>
      <c r="Q185" s="5">
        <v>-5788847.5199999996</v>
      </c>
      <c r="R185" s="5">
        <v>32095093.7971</v>
      </c>
      <c r="S185" s="6">
        <f t="shared" si="5"/>
        <v>112783062.10870001</v>
      </c>
    </row>
    <row r="186" spans="1:19" ht="24.95" customHeight="1">
      <c r="A186" s="118"/>
      <c r="B186" s="116"/>
      <c r="C186" s="1">
        <v>3</v>
      </c>
      <c r="D186" s="5" t="s">
        <v>231</v>
      </c>
      <c r="E186" s="5">
        <v>103429070.5808</v>
      </c>
      <c r="F186" s="5">
        <v>0</v>
      </c>
      <c r="G186" s="5">
        <v>-2434582.2599999998</v>
      </c>
      <c r="H186" s="5">
        <v>34083284.548699997</v>
      </c>
      <c r="I186" s="6">
        <f t="shared" si="4"/>
        <v>135077772.86949998</v>
      </c>
      <c r="J186" s="11"/>
      <c r="K186" s="113"/>
      <c r="L186" s="116"/>
      <c r="M186" s="12">
        <v>2</v>
      </c>
      <c r="N186" s="5" t="s">
        <v>608</v>
      </c>
      <c r="O186" s="5">
        <v>89274080.447300002</v>
      </c>
      <c r="P186" s="5">
        <v>0</v>
      </c>
      <c r="Q186" s="5">
        <v>-5788847.5199999996</v>
      </c>
      <c r="R186" s="5">
        <v>34933895.346699998</v>
      </c>
      <c r="S186" s="6">
        <f t="shared" si="5"/>
        <v>118419128.274</v>
      </c>
    </row>
    <row r="187" spans="1:19" ht="24.95" customHeight="1">
      <c r="A187" s="118"/>
      <c r="B187" s="116"/>
      <c r="C187" s="1">
        <v>4</v>
      </c>
      <c r="D187" s="5" t="s">
        <v>232</v>
      </c>
      <c r="E187" s="5">
        <v>66734247.461599998</v>
      </c>
      <c r="F187" s="5">
        <v>0</v>
      </c>
      <c r="G187" s="5">
        <v>-1558697.37</v>
      </c>
      <c r="H187" s="5">
        <v>20221878.6292</v>
      </c>
      <c r="I187" s="6">
        <f t="shared" si="4"/>
        <v>85397428.720799997</v>
      </c>
      <c r="J187" s="11"/>
      <c r="K187" s="113"/>
      <c r="L187" s="116"/>
      <c r="M187" s="12">
        <v>3</v>
      </c>
      <c r="N187" s="5" t="s">
        <v>609</v>
      </c>
      <c r="O187" s="5">
        <v>137217217.02289999</v>
      </c>
      <c r="P187" s="5">
        <v>0</v>
      </c>
      <c r="Q187" s="5">
        <v>-5788847.5199999996</v>
      </c>
      <c r="R187" s="5">
        <v>50957184.151600003</v>
      </c>
      <c r="S187" s="6">
        <f t="shared" si="5"/>
        <v>182385553.65450001</v>
      </c>
    </row>
    <row r="188" spans="1:19" ht="24.95" customHeight="1">
      <c r="A188" s="118"/>
      <c r="B188" s="116"/>
      <c r="C188" s="1">
        <v>5</v>
      </c>
      <c r="D188" s="5" t="s">
        <v>233</v>
      </c>
      <c r="E188" s="5">
        <v>79718836.289399996</v>
      </c>
      <c r="F188" s="5">
        <v>0</v>
      </c>
      <c r="G188" s="5">
        <v>-1868649.67</v>
      </c>
      <c r="H188" s="5">
        <v>24480863.887200002</v>
      </c>
      <c r="I188" s="6">
        <f t="shared" si="4"/>
        <v>102331050.50659999</v>
      </c>
      <c r="J188" s="11"/>
      <c r="K188" s="113"/>
      <c r="L188" s="116"/>
      <c r="M188" s="12">
        <v>4</v>
      </c>
      <c r="N188" s="5" t="s">
        <v>610</v>
      </c>
      <c r="O188" s="5">
        <v>90221472.1021</v>
      </c>
      <c r="P188" s="5">
        <v>0</v>
      </c>
      <c r="Q188" s="5">
        <v>-5788847.5199999996</v>
      </c>
      <c r="R188" s="5">
        <v>30964015.601</v>
      </c>
      <c r="S188" s="6">
        <f t="shared" si="5"/>
        <v>115396640.1831</v>
      </c>
    </row>
    <row r="189" spans="1:19" ht="24.95" customHeight="1">
      <c r="A189" s="118"/>
      <c r="B189" s="116"/>
      <c r="C189" s="1">
        <v>6</v>
      </c>
      <c r="D189" s="5" t="s">
        <v>234</v>
      </c>
      <c r="E189" s="5">
        <v>91710608.097299993</v>
      </c>
      <c r="F189" s="5">
        <v>0</v>
      </c>
      <c r="G189" s="5">
        <v>-2154700.0699999998</v>
      </c>
      <c r="H189" s="5">
        <v>28155490.641100001</v>
      </c>
      <c r="I189" s="6">
        <f t="shared" si="4"/>
        <v>117711398.6684</v>
      </c>
      <c r="J189" s="11"/>
      <c r="K189" s="113"/>
      <c r="L189" s="116"/>
      <c r="M189" s="12">
        <v>5</v>
      </c>
      <c r="N189" s="5" t="s">
        <v>611</v>
      </c>
      <c r="O189" s="5">
        <v>80854558.348499998</v>
      </c>
      <c r="P189" s="5">
        <v>0</v>
      </c>
      <c r="Q189" s="5">
        <v>-5788847.5199999996</v>
      </c>
      <c r="R189" s="5">
        <v>30211471.342599999</v>
      </c>
      <c r="S189" s="6">
        <f t="shared" si="5"/>
        <v>105277182.17110001</v>
      </c>
    </row>
    <row r="190" spans="1:19" ht="24.95" customHeight="1">
      <c r="A190" s="118"/>
      <c r="B190" s="116"/>
      <c r="C190" s="1">
        <v>7</v>
      </c>
      <c r="D190" s="5" t="s">
        <v>235</v>
      </c>
      <c r="E190" s="5">
        <v>105141376.24339999</v>
      </c>
      <c r="F190" s="5">
        <v>0</v>
      </c>
      <c r="G190" s="5">
        <v>-2475446.61</v>
      </c>
      <c r="H190" s="5">
        <v>29138971.3389</v>
      </c>
      <c r="I190" s="6">
        <f t="shared" si="4"/>
        <v>131804900.97229999</v>
      </c>
      <c r="J190" s="11"/>
      <c r="K190" s="113"/>
      <c r="L190" s="116"/>
      <c r="M190" s="12">
        <v>6</v>
      </c>
      <c r="N190" s="5" t="s">
        <v>612</v>
      </c>
      <c r="O190" s="5">
        <v>61504024.263099998</v>
      </c>
      <c r="P190" s="5">
        <v>0</v>
      </c>
      <c r="Q190" s="5">
        <v>-5788847.5199999996</v>
      </c>
      <c r="R190" s="5">
        <v>23617777.837699998</v>
      </c>
      <c r="S190" s="6">
        <f t="shared" si="5"/>
        <v>79332954.580799997</v>
      </c>
    </row>
    <row r="191" spans="1:19" ht="24.95" customHeight="1">
      <c r="A191" s="118"/>
      <c r="B191" s="116"/>
      <c r="C191" s="1">
        <v>8</v>
      </c>
      <c r="D191" s="5" t="s">
        <v>236</v>
      </c>
      <c r="E191" s="5">
        <v>83288155.453199998</v>
      </c>
      <c r="F191" s="5">
        <v>0</v>
      </c>
      <c r="G191" s="5">
        <v>-1953847.98</v>
      </c>
      <c r="H191" s="5">
        <v>28747562.491799999</v>
      </c>
      <c r="I191" s="6">
        <f t="shared" si="4"/>
        <v>110081869.96499999</v>
      </c>
      <c r="J191" s="11"/>
      <c r="K191" s="113"/>
      <c r="L191" s="116"/>
      <c r="M191" s="12">
        <v>7</v>
      </c>
      <c r="N191" s="5" t="s">
        <v>794</v>
      </c>
      <c r="O191" s="5">
        <v>59915788.152099997</v>
      </c>
      <c r="P191" s="5">
        <v>0</v>
      </c>
      <c r="Q191" s="5">
        <v>-5788847.5199999996</v>
      </c>
      <c r="R191" s="5">
        <v>23893544.479899999</v>
      </c>
      <c r="S191" s="6">
        <f t="shared" si="5"/>
        <v>78020485.112000003</v>
      </c>
    </row>
    <row r="192" spans="1:19" ht="24.95" customHeight="1">
      <c r="A192" s="118"/>
      <c r="B192" s="116"/>
      <c r="C192" s="1">
        <v>9</v>
      </c>
      <c r="D192" s="5" t="s">
        <v>237</v>
      </c>
      <c r="E192" s="5">
        <v>88774907.593400002</v>
      </c>
      <c r="F192" s="5">
        <v>0</v>
      </c>
      <c r="G192" s="5">
        <v>-2084922.28</v>
      </c>
      <c r="H192" s="5">
        <v>29457306.375500001</v>
      </c>
      <c r="I192" s="6">
        <f t="shared" si="4"/>
        <v>116147291.68889999</v>
      </c>
      <c r="J192" s="11"/>
      <c r="K192" s="113"/>
      <c r="L192" s="116"/>
      <c r="M192" s="12">
        <v>8</v>
      </c>
      <c r="N192" s="5" t="s">
        <v>613</v>
      </c>
      <c r="O192" s="5">
        <v>134538363.1356</v>
      </c>
      <c r="P192" s="5">
        <v>0</v>
      </c>
      <c r="Q192" s="5">
        <v>-5788847.5199999996</v>
      </c>
      <c r="R192" s="5">
        <v>50856968.640000001</v>
      </c>
      <c r="S192" s="6">
        <f t="shared" si="5"/>
        <v>179606484.25560001</v>
      </c>
    </row>
    <row r="193" spans="1:19" ht="24.95" customHeight="1">
      <c r="A193" s="118"/>
      <c r="B193" s="116"/>
      <c r="C193" s="1">
        <v>10</v>
      </c>
      <c r="D193" s="5" t="s">
        <v>238</v>
      </c>
      <c r="E193" s="5">
        <v>69514212.324699998</v>
      </c>
      <c r="F193" s="5">
        <v>0</v>
      </c>
      <c r="G193" s="5">
        <v>-1625005.68</v>
      </c>
      <c r="H193" s="5">
        <v>22994681.7689</v>
      </c>
      <c r="I193" s="6">
        <f t="shared" si="4"/>
        <v>90883888.413599998</v>
      </c>
      <c r="J193" s="11"/>
      <c r="K193" s="113"/>
      <c r="L193" s="116"/>
      <c r="M193" s="12">
        <v>9</v>
      </c>
      <c r="N193" s="5" t="s">
        <v>614</v>
      </c>
      <c r="O193" s="5">
        <v>80067055.630799994</v>
      </c>
      <c r="P193" s="5">
        <v>0</v>
      </c>
      <c r="Q193" s="5">
        <v>-5788847.5199999996</v>
      </c>
      <c r="R193" s="5">
        <v>26809827.466600001</v>
      </c>
      <c r="S193" s="6">
        <f t="shared" si="5"/>
        <v>101088035.5774</v>
      </c>
    </row>
    <row r="194" spans="1:19" ht="24.95" customHeight="1">
      <c r="A194" s="118"/>
      <c r="B194" s="116"/>
      <c r="C194" s="1">
        <v>11</v>
      </c>
      <c r="D194" s="5" t="s">
        <v>239</v>
      </c>
      <c r="E194" s="5">
        <v>94851162.533800006</v>
      </c>
      <c r="F194" s="5">
        <v>0</v>
      </c>
      <c r="G194" s="5">
        <v>-2231802.6</v>
      </c>
      <c r="H194" s="5">
        <v>27761124.044500001</v>
      </c>
      <c r="I194" s="6">
        <f t="shared" si="4"/>
        <v>120380483.97830001</v>
      </c>
      <c r="J194" s="11"/>
      <c r="K194" s="113"/>
      <c r="L194" s="116"/>
      <c r="M194" s="12">
        <v>10</v>
      </c>
      <c r="N194" s="5" t="s">
        <v>615</v>
      </c>
      <c r="O194" s="5">
        <v>100035956.9666</v>
      </c>
      <c r="P194" s="5">
        <v>0</v>
      </c>
      <c r="Q194" s="5">
        <v>-5788847.5199999996</v>
      </c>
      <c r="R194" s="5">
        <v>36909092.044699997</v>
      </c>
      <c r="S194" s="6">
        <f t="shared" si="5"/>
        <v>131156201.4913</v>
      </c>
    </row>
    <row r="195" spans="1:19" ht="24.95" customHeight="1">
      <c r="A195" s="118"/>
      <c r="B195" s="116"/>
      <c r="C195" s="1">
        <v>12</v>
      </c>
      <c r="D195" s="5" t="s">
        <v>240</v>
      </c>
      <c r="E195" s="5">
        <v>81854639.072099999</v>
      </c>
      <c r="F195" s="5">
        <v>0</v>
      </c>
      <c r="G195" s="5">
        <v>-2540598.25</v>
      </c>
      <c r="H195" s="5">
        <v>24741957.7722</v>
      </c>
      <c r="I195" s="6">
        <f t="shared" si="4"/>
        <v>104055998.5943</v>
      </c>
      <c r="J195" s="11"/>
      <c r="K195" s="113"/>
      <c r="L195" s="116"/>
      <c r="M195" s="12">
        <v>11</v>
      </c>
      <c r="N195" s="5" t="s">
        <v>616</v>
      </c>
      <c r="O195" s="5">
        <v>77177784.576299995</v>
      </c>
      <c r="P195" s="5">
        <v>0</v>
      </c>
      <c r="Q195" s="5">
        <v>-5788847.5199999996</v>
      </c>
      <c r="R195" s="5">
        <v>29352100.1325</v>
      </c>
      <c r="S195" s="6">
        <f t="shared" si="5"/>
        <v>100741037.18880001</v>
      </c>
    </row>
    <row r="196" spans="1:19" ht="24.95" customHeight="1">
      <c r="A196" s="118"/>
      <c r="B196" s="116"/>
      <c r="C196" s="1">
        <v>13</v>
      </c>
      <c r="D196" s="5" t="s">
        <v>241</v>
      </c>
      <c r="E196" s="5">
        <v>90216180.382400006</v>
      </c>
      <c r="F196" s="5">
        <v>0</v>
      </c>
      <c r="G196" s="5">
        <v>-2119233.0099999998</v>
      </c>
      <c r="H196" s="5">
        <v>28344612.622200001</v>
      </c>
      <c r="I196" s="6">
        <f t="shared" si="4"/>
        <v>116441559.9946</v>
      </c>
      <c r="J196" s="11"/>
      <c r="K196" s="113"/>
      <c r="L196" s="116"/>
      <c r="M196" s="12">
        <v>12</v>
      </c>
      <c r="N196" s="5" t="s">
        <v>617</v>
      </c>
      <c r="O196" s="5">
        <v>69726752.375300005</v>
      </c>
      <c r="P196" s="5">
        <v>0</v>
      </c>
      <c r="Q196" s="5">
        <v>-5788847.5199999996</v>
      </c>
      <c r="R196" s="5">
        <v>27305047.520799998</v>
      </c>
      <c r="S196" s="6">
        <f t="shared" si="5"/>
        <v>91242952.376100004</v>
      </c>
    </row>
    <row r="197" spans="1:19" ht="24.95" customHeight="1">
      <c r="A197" s="118"/>
      <c r="B197" s="116"/>
      <c r="C197" s="1">
        <v>14</v>
      </c>
      <c r="D197" s="5" t="s">
        <v>242</v>
      </c>
      <c r="E197" s="5">
        <v>85410943.522200003</v>
      </c>
      <c r="F197" s="5">
        <v>0</v>
      </c>
      <c r="G197" s="5">
        <v>-2004350.13</v>
      </c>
      <c r="H197" s="5">
        <v>27629069.229800001</v>
      </c>
      <c r="I197" s="6">
        <f t="shared" si="4"/>
        <v>111035662.62200001</v>
      </c>
      <c r="J197" s="11"/>
      <c r="K197" s="113"/>
      <c r="L197" s="116"/>
      <c r="M197" s="12">
        <v>13</v>
      </c>
      <c r="N197" s="5" t="s">
        <v>853</v>
      </c>
      <c r="O197" s="5">
        <v>62876655.351800002</v>
      </c>
      <c r="P197" s="5">
        <v>0</v>
      </c>
      <c r="Q197" s="5">
        <v>-5788847.5199999996</v>
      </c>
      <c r="R197" s="5">
        <v>24341440.5425</v>
      </c>
      <c r="S197" s="6">
        <f t="shared" si="5"/>
        <v>81429248.374300003</v>
      </c>
    </row>
    <row r="198" spans="1:19" ht="24.95" customHeight="1">
      <c r="A198" s="118"/>
      <c r="B198" s="116"/>
      <c r="C198" s="1">
        <v>15</v>
      </c>
      <c r="D198" s="5" t="s">
        <v>243</v>
      </c>
      <c r="E198" s="5">
        <v>96881222.859300002</v>
      </c>
      <c r="F198" s="5">
        <v>0</v>
      </c>
      <c r="G198" s="5">
        <v>-2278449.64</v>
      </c>
      <c r="H198" s="5">
        <v>29504514.376899999</v>
      </c>
      <c r="I198" s="6">
        <f t="shared" si="4"/>
        <v>124107287.5962</v>
      </c>
      <c r="J198" s="11"/>
      <c r="K198" s="113"/>
      <c r="L198" s="116"/>
      <c r="M198" s="12">
        <v>14</v>
      </c>
      <c r="N198" s="5" t="s">
        <v>618</v>
      </c>
      <c r="O198" s="5">
        <v>72284700.301200002</v>
      </c>
      <c r="P198" s="5">
        <v>0</v>
      </c>
      <c r="Q198" s="5">
        <v>-5788847.5199999996</v>
      </c>
      <c r="R198" s="5">
        <v>25187182.9069</v>
      </c>
      <c r="S198" s="6">
        <f t="shared" si="5"/>
        <v>91683035.68810001</v>
      </c>
    </row>
    <row r="199" spans="1:19" ht="24.95" customHeight="1">
      <c r="A199" s="118"/>
      <c r="B199" s="116"/>
      <c r="C199" s="1">
        <v>16</v>
      </c>
      <c r="D199" s="5" t="s">
        <v>244</v>
      </c>
      <c r="E199" s="5">
        <v>91051729.583900005</v>
      </c>
      <c r="F199" s="5">
        <v>0</v>
      </c>
      <c r="G199" s="5">
        <v>-2139279.5699999998</v>
      </c>
      <c r="H199" s="5">
        <v>28313121.2896</v>
      </c>
      <c r="I199" s="6">
        <f t="shared" si="4"/>
        <v>117225571.30350001</v>
      </c>
      <c r="J199" s="11"/>
      <c r="K199" s="113"/>
      <c r="L199" s="116"/>
      <c r="M199" s="12">
        <v>15</v>
      </c>
      <c r="N199" s="5" t="s">
        <v>619</v>
      </c>
      <c r="O199" s="5">
        <v>75712306.222399995</v>
      </c>
      <c r="P199" s="5">
        <v>0</v>
      </c>
      <c r="Q199" s="5">
        <v>-5788847.5199999996</v>
      </c>
      <c r="R199" s="5">
        <v>29142969.8462</v>
      </c>
      <c r="S199" s="6">
        <f t="shared" si="5"/>
        <v>99066428.548600003</v>
      </c>
    </row>
    <row r="200" spans="1:19" ht="24.95" customHeight="1">
      <c r="A200" s="118"/>
      <c r="B200" s="116"/>
      <c r="C200" s="1">
        <v>17</v>
      </c>
      <c r="D200" s="5" t="s">
        <v>245</v>
      </c>
      <c r="E200" s="5">
        <v>91410676.136500001</v>
      </c>
      <c r="F200" s="5">
        <v>0</v>
      </c>
      <c r="G200" s="5">
        <v>-2147660.84</v>
      </c>
      <c r="H200" s="5">
        <v>29736842.698399998</v>
      </c>
      <c r="I200" s="6">
        <f t="shared" ref="I200:I263" si="6">E200+F200+G200+H200</f>
        <v>118999857.99489999</v>
      </c>
      <c r="J200" s="11"/>
      <c r="K200" s="113"/>
      <c r="L200" s="116"/>
      <c r="M200" s="12">
        <v>16</v>
      </c>
      <c r="N200" s="5" t="s">
        <v>620</v>
      </c>
      <c r="O200" s="5">
        <v>91801399.031900004</v>
      </c>
      <c r="P200" s="5">
        <v>0</v>
      </c>
      <c r="Q200" s="5">
        <v>-5788847.5199999996</v>
      </c>
      <c r="R200" s="5">
        <v>33691234.601800002</v>
      </c>
      <c r="S200" s="6">
        <f t="shared" si="5"/>
        <v>119703786.1137</v>
      </c>
    </row>
    <row r="201" spans="1:19" ht="24.95" customHeight="1">
      <c r="A201" s="118"/>
      <c r="B201" s="117"/>
      <c r="C201" s="1">
        <v>18</v>
      </c>
      <c r="D201" s="5" t="s">
        <v>246</v>
      </c>
      <c r="E201" s="5">
        <v>100806645.45640001</v>
      </c>
      <c r="F201" s="5">
        <v>0</v>
      </c>
      <c r="G201" s="5">
        <v>-2372129.21</v>
      </c>
      <c r="H201" s="5">
        <v>30571565.996100001</v>
      </c>
      <c r="I201" s="6">
        <f t="shared" si="6"/>
        <v>129006082.24250001</v>
      </c>
      <c r="J201" s="11"/>
      <c r="K201" s="113"/>
      <c r="L201" s="116"/>
      <c r="M201" s="12">
        <v>17</v>
      </c>
      <c r="N201" s="5" t="s">
        <v>854</v>
      </c>
      <c r="O201" s="5">
        <v>77065441.135299996</v>
      </c>
      <c r="P201" s="5">
        <v>0</v>
      </c>
      <c r="Q201" s="5">
        <v>-5788847.5199999996</v>
      </c>
      <c r="R201" s="5">
        <v>26766505.136100002</v>
      </c>
      <c r="S201" s="6">
        <f t="shared" ref="S201:S264" si="7">O201+P201+Q201+R201</f>
        <v>98043098.751399994</v>
      </c>
    </row>
    <row r="202" spans="1:19" ht="24.95" customHeight="1">
      <c r="A202" s="1"/>
      <c r="B202" s="109" t="s">
        <v>821</v>
      </c>
      <c r="C202" s="110"/>
      <c r="D202" s="111"/>
      <c r="E202" s="14">
        <v>1614791701.4456997</v>
      </c>
      <c r="F202" s="14">
        <v>0</v>
      </c>
      <c r="G202" s="14">
        <v>-38551266.100000001</v>
      </c>
      <c r="H202" s="14">
        <v>497732575.46490002</v>
      </c>
      <c r="I202" s="8">
        <f t="shared" si="6"/>
        <v>2073973010.8105998</v>
      </c>
      <c r="J202" s="11"/>
      <c r="K202" s="113"/>
      <c r="L202" s="116"/>
      <c r="M202" s="12">
        <v>18</v>
      </c>
      <c r="N202" s="5" t="s">
        <v>621</v>
      </c>
      <c r="O202" s="5">
        <v>71624310.629299998</v>
      </c>
      <c r="P202" s="5">
        <v>0</v>
      </c>
      <c r="Q202" s="5">
        <v>-5788847.5199999996</v>
      </c>
      <c r="R202" s="5">
        <v>27791510.3167</v>
      </c>
      <c r="S202" s="6">
        <f t="shared" si="7"/>
        <v>93626973.425999999</v>
      </c>
    </row>
    <row r="203" spans="1:19" ht="24.95" customHeight="1">
      <c r="A203" s="118">
        <v>10</v>
      </c>
      <c r="B203" s="115" t="s">
        <v>34</v>
      </c>
      <c r="C203" s="1">
        <v>1</v>
      </c>
      <c r="D203" s="5" t="s">
        <v>247</v>
      </c>
      <c r="E203" s="5">
        <v>70590981.174899995</v>
      </c>
      <c r="F203" s="5">
        <v>0</v>
      </c>
      <c r="G203" s="5">
        <v>0</v>
      </c>
      <c r="H203" s="5">
        <v>25651670.247400001</v>
      </c>
      <c r="I203" s="6">
        <f t="shared" si="6"/>
        <v>96242651.422299996</v>
      </c>
      <c r="J203" s="11"/>
      <c r="K203" s="113"/>
      <c r="L203" s="116"/>
      <c r="M203" s="12">
        <v>19</v>
      </c>
      <c r="N203" s="5" t="s">
        <v>855</v>
      </c>
      <c r="O203" s="5">
        <v>68031792.692699999</v>
      </c>
      <c r="P203" s="5">
        <v>0</v>
      </c>
      <c r="Q203" s="5">
        <v>-5788847.5199999996</v>
      </c>
      <c r="R203" s="5">
        <v>24648872.502500001</v>
      </c>
      <c r="S203" s="6">
        <f t="shared" si="7"/>
        <v>86891817.6752</v>
      </c>
    </row>
    <row r="204" spans="1:19" ht="24.95" customHeight="1">
      <c r="A204" s="118"/>
      <c r="B204" s="116"/>
      <c r="C204" s="1">
        <v>2</v>
      </c>
      <c r="D204" s="5" t="s">
        <v>248</v>
      </c>
      <c r="E204" s="5">
        <v>76941368.636700004</v>
      </c>
      <c r="F204" s="5">
        <v>0</v>
      </c>
      <c r="G204" s="5">
        <v>0</v>
      </c>
      <c r="H204" s="5">
        <v>27733287.931499999</v>
      </c>
      <c r="I204" s="6">
        <f t="shared" si="6"/>
        <v>104674656.56820001</v>
      </c>
      <c r="J204" s="11"/>
      <c r="K204" s="114"/>
      <c r="L204" s="117"/>
      <c r="M204" s="12">
        <v>20</v>
      </c>
      <c r="N204" s="5" t="s">
        <v>856</v>
      </c>
      <c r="O204" s="5">
        <v>92273594.110200003</v>
      </c>
      <c r="P204" s="5">
        <v>0</v>
      </c>
      <c r="Q204" s="5">
        <v>-5788847.5199999996</v>
      </c>
      <c r="R204" s="5">
        <v>35115651.9516</v>
      </c>
      <c r="S204" s="6">
        <f t="shared" si="7"/>
        <v>121600398.54180001</v>
      </c>
    </row>
    <row r="205" spans="1:19" ht="24.95" customHeight="1">
      <c r="A205" s="118"/>
      <c r="B205" s="116"/>
      <c r="C205" s="1">
        <v>3</v>
      </c>
      <c r="D205" s="5" t="s">
        <v>249</v>
      </c>
      <c r="E205" s="5">
        <v>65772190.868799999</v>
      </c>
      <c r="F205" s="5">
        <v>0</v>
      </c>
      <c r="G205" s="5">
        <v>0</v>
      </c>
      <c r="H205" s="5">
        <v>24603872.997299999</v>
      </c>
      <c r="I205" s="6">
        <f t="shared" si="6"/>
        <v>90376063.866099998</v>
      </c>
      <c r="J205" s="11"/>
      <c r="K205" s="18"/>
      <c r="L205" s="109" t="s">
        <v>839</v>
      </c>
      <c r="M205" s="110"/>
      <c r="N205" s="111"/>
      <c r="O205" s="14">
        <v>1678680068.3269997</v>
      </c>
      <c r="P205" s="14">
        <v>0</v>
      </c>
      <c r="Q205" s="14">
        <v>-115776950.39999995</v>
      </c>
      <c r="R205" s="14">
        <v>624591386.16550004</v>
      </c>
      <c r="S205" s="8">
        <f t="shared" si="7"/>
        <v>2187494504.0924997</v>
      </c>
    </row>
    <row r="206" spans="1:19" ht="24.95" customHeight="1">
      <c r="A206" s="118"/>
      <c r="B206" s="116"/>
      <c r="C206" s="1">
        <v>4</v>
      </c>
      <c r="D206" s="5" t="s">
        <v>250</v>
      </c>
      <c r="E206" s="5">
        <v>94526531.180199996</v>
      </c>
      <c r="F206" s="5">
        <v>0</v>
      </c>
      <c r="G206" s="5">
        <v>0</v>
      </c>
      <c r="H206" s="5">
        <v>31738544.680599999</v>
      </c>
      <c r="I206" s="6">
        <f t="shared" si="6"/>
        <v>126265075.8608</v>
      </c>
      <c r="J206" s="11"/>
      <c r="K206" s="112">
        <v>28</v>
      </c>
      <c r="L206" s="115" t="s">
        <v>52</v>
      </c>
      <c r="M206" s="12">
        <v>1</v>
      </c>
      <c r="N206" s="5" t="s">
        <v>622</v>
      </c>
      <c r="O206" s="5">
        <v>88944326.523599997</v>
      </c>
      <c r="P206" s="5">
        <v>0</v>
      </c>
      <c r="Q206" s="5">
        <v>-2620951.4900000002</v>
      </c>
      <c r="R206" s="5">
        <v>28626910.020300001</v>
      </c>
      <c r="S206" s="6">
        <f t="shared" si="7"/>
        <v>114950285.0539</v>
      </c>
    </row>
    <row r="207" spans="1:19" ht="24.95" customHeight="1">
      <c r="A207" s="118"/>
      <c r="B207" s="116"/>
      <c r="C207" s="1">
        <v>5</v>
      </c>
      <c r="D207" s="5" t="s">
        <v>251</v>
      </c>
      <c r="E207" s="5">
        <v>86004455.050899997</v>
      </c>
      <c r="F207" s="5">
        <v>0</v>
      </c>
      <c r="G207" s="5">
        <v>0</v>
      </c>
      <c r="H207" s="5">
        <v>31223896.272</v>
      </c>
      <c r="I207" s="6">
        <f t="shared" si="6"/>
        <v>117228351.3229</v>
      </c>
      <c r="J207" s="11"/>
      <c r="K207" s="113"/>
      <c r="L207" s="116"/>
      <c r="M207" s="12">
        <v>2</v>
      </c>
      <c r="N207" s="5" t="s">
        <v>623</v>
      </c>
      <c r="O207" s="5">
        <v>94088832.872299999</v>
      </c>
      <c r="P207" s="5">
        <v>0</v>
      </c>
      <c r="Q207" s="5">
        <v>-2620951.4900000002</v>
      </c>
      <c r="R207" s="5">
        <v>30852935.472800002</v>
      </c>
      <c r="S207" s="6">
        <f t="shared" si="7"/>
        <v>122320816.85510001</v>
      </c>
    </row>
    <row r="208" spans="1:19" ht="24.95" customHeight="1">
      <c r="A208" s="118"/>
      <c r="B208" s="116"/>
      <c r="C208" s="1">
        <v>6</v>
      </c>
      <c r="D208" s="5" t="s">
        <v>252</v>
      </c>
      <c r="E208" s="5">
        <v>88097865.924700007</v>
      </c>
      <c r="F208" s="5">
        <v>0</v>
      </c>
      <c r="G208" s="5">
        <v>0</v>
      </c>
      <c r="H208" s="5">
        <v>31386282.517700002</v>
      </c>
      <c r="I208" s="6">
        <f t="shared" si="6"/>
        <v>119484148.44240001</v>
      </c>
      <c r="J208" s="11"/>
      <c r="K208" s="113"/>
      <c r="L208" s="116"/>
      <c r="M208" s="12">
        <v>3</v>
      </c>
      <c r="N208" s="5" t="s">
        <v>624</v>
      </c>
      <c r="O208" s="5">
        <v>95790176.435299993</v>
      </c>
      <c r="P208" s="5">
        <v>0</v>
      </c>
      <c r="Q208" s="5">
        <v>-2620951.4900000002</v>
      </c>
      <c r="R208" s="5">
        <v>31763110.379799999</v>
      </c>
      <c r="S208" s="6">
        <f t="shared" si="7"/>
        <v>124932335.3251</v>
      </c>
    </row>
    <row r="209" spans="1:19" ht="24.95" customHeight="1">
      <c r="A209" s="118"/>
      <c r="B209" s="116"/>
      <c r="C209" s="1">
        <v>7</v>
      </c>
      <c r="D209" s="5" t="s">
        <v>253</v>
      </c>
      <c r="E209" s="5">
        <v>93399994.011899993</v>
      </c>
      <c r="F209" s="5">
        <v>0</v>
      </c>
      <c r="G209" s="5">
        <v>0</v>
      </c>
      <c r="H209" s="5">
        <v>30230150.443700001</v>
      </c>
      <c r="I209" s="6">
        <f t="shared" si="6"/>
        <v>123630144.45559999</v>
      </c>
      <c r="J209" s="11"/>
      <c r="K209" s="113"/>
      <c r="L209" s="116"/>
      <c r="M209" s="12">
        <v>4</v>
      </c>
      <c r="N209" s="5" t="s">
        <v>857</v>
      </c>
      <c r="O209" s="5">
        <v>71049217.394099995</v>
      </c>
      <c r="P209" s="5">
        <v>0</v>
      </c>
      <c r="Q209" s="5">
        <v>-2620951.4900000002</v>
      </c>
      <c r="R209" s="5">
        <v>23234352.7775</v>
      </c>
      <c r="S209" s="6">
        <f t="shared" si="7"/>
        <v>91662618.681600004</v>
      </c>
    </row>
    <row r="210" spans="1:19" ht="24.95" customHeight="1">
      <c r="A210" s="118"/>
      <c r="B210" s="116"/>
      <c r="C210" s="1">
        <v>8</v>
      </c>
      <c r="D210" s="5" t="s">
        <v>254</v>
      </c>
      <c r="E210" s="5">
        <v>87844060.791899994</v>
      </c>
      <c r="F210" s="5">
        <v>0</v>
      </c>
      <c r="G210" s="5">
        <v>0</v>
      </c>
      <c r="H210" s="5">
        <v>29008599.910700001</v>
      </c>
      <c r="I210" s="6">
        <f t="shared" si="6"/>
        <v>116852660.7026</v>
      </c>
      <c r="J210" s="11"/>
      <c r="K210" s="113"/>
      <c r="L210" s="116"/>
      <c r="M210" s="12">
        <v>5</v>
      </c>
      <c r="N210" s="5" t="s">
        <v>625</v>
      </c>
      <c r="O210" s="5">
        <v>74450981.301499993</v>
      </c>
      <c r="P210" s="5">
        <v>0</v>
      </c>
      <c r="Q210" s="5">
        <v>-2620951.4900000002</v>
      </c>
      <c r="R210" s="5">
        <v>26085449.285599999</v>
      </c>
      <c r="S210" s="6">
        <f t="shared" si="7"/>
        <v>97915479.09709999</v>
      </c>
    </row>
    <row r="211" spans="1:19" ht="24.95" customHeight="1">
      <c r="A211" s="118"/>
      <c r="B211" s="116"/>
      <c r="C211" s="1">
        <v>9</v>
      </c>
      <c r="D211" s="5" t="s">
        <v>255</v>
      </c>
      <c r="E211" s="5">
        <v>82654787.655699998</v>
      </c>
      <c r="F211" s="5">
        <v>0</v>
      </c>
      <c r="G211" s="5">
        <v>0</v>
      </c>
      <c r="H211" s="5">
        <v>27939228.488000002</v>
      </c>
      <c r="I211" s="6">
        <f t="shared" si="6"/>
        <v>110594016.1437</v>
      </c>
      <c r="J211" s="11"/>
      <c r="K211" s="113"/>
      <c r="L211" s="116"/>
      <c r="M211" s="12">
        <v>6</v>
      </c>
      <c r="N211" s="5" t="s">
        <v>626</v>
      </c>
      <c r="O211" s="5">
        <v>114413650.1734</v>
      </c>
      <c r="P211" s="5">
        <v>0</v>
      </c>
      <c r="Q211" s="5">
        <v>-2620951.4900000002</v>
      </c>
      <c r="R211" s="5">
        <v>38938552.609700002</v>
      </c>
      <c r="S211" s="6">
        <f t="shared" si="7"/>
        <v>150731251.2931</v>
      </c>
    </row>
    <row r="212" spans="1:19" ht="24.95" customHeight="1">
      <c r="A212" s="118"/>
      <c r="B212" s="116"/>
      <c r="C212" s="1">
        <v>10</v>
      </c>
      <c r="D212" s="5" t="s">
        <v>256</v>
      </c>
      <c r="E212" s="5">
        <v>92426500.7808</v>
      </c>
      <c r="F212" s="5">
        <v>0</v>
      </c>
      <c r="G212" s="5">
        <v>0</v>
      </c>
      <c r="H212" s="5">
        <v>32785124.033799998</v>
      </c>
      <c r="I212" s="6">
        <f t="shared" si="6"/>
        <v>125211624.81459999</v>
      </c>
      <c r="J212" s="11"/>
      <c r="K212" s="113"/>
      <c r="L212" s="116"/>
      <c r="M212" s="12">
        <v>7</v>
      </c>
      <c r="N212" s="5" t="s">
        <v>627</v>
      </c>
      <c r="O212" s="5">
        <v>80579425.234300002</v>
      </c>
      <c r="P212" s="5">
        <v>0</v>
      </c>
      <c r="Q212" s="5">
        <v>-2620951.4900000002</v>
      </c>
      <c r="R212" s="5">
        <v>25936807.875799999</v>
      </c>
      <c r="S212" s="6">
        <f t="shared" si="7"/>
        <v>103895281.62010001</v>
      </c>
    </row>
    <row r="213" spans="1:19" ht="24.95" customHeight="1">
      <c r="A213" s="118"/>
      <c r="B213" s="116"/>
      <c r="C213" s="1">
        <v>11</v>
      </c>
      <c r="D213" s="5" t="s">
        <v>257</v>
      </c>
      <c r="E213" s="5">
        <v>77666747.521799996</v>
      </c>
      <c r="F213" s="5">
        <v>0</v>
      </c>
      <c r="G213" s="5">
        <v>0</v>
      </c>
      <c r="H213" s="5">
        <v>25562357.8123</v>
      </c>
      <c r="I213" s="6">
        <f t="shared" si="6"/>
        <v>103229105.33409999</v>
      </c>
      <c r="J213" s="11"/>
      <c r="K213" s="113"/>
      <c r="L213" s="116"/>
      <c r="M213" s="12">
        <v>8</v>
      </c>
      <c r="N213" s="5" t="s">
        <v>628</v>
      </c>
      <c r="O213" s="5">
        <v>81184139.9683</v>
      </c>
      <c r="P213" s="5">
        <v>0</v>
      </c>
      <c r="Q213" s="5">
        <v>-2620951.4900000002</v>
      </c>
      <c r="R213" s="5">
        <v>28680149.510899998</v>
      </c>
      <c r="S213" s="6">
        <f t="shared" si="7"/>
        <v>107243337.9892</v>
      </c>
    </row>
    <row r="214" spans="1:19" ht="24.95" customHeight="1">
      <c r="A214" s="118"/>
      <c r="B214" s="116"/>
      <c r="C214" s="1">
        <v>12</v>
      </c>
      <c r="D214" s="5" t="s">
        <v>258</v>
      </c>
      <c r="E214" s="5">
        <v>80101504.121299997</v>
      </c>
      <c r="F214" s="5">
        <v>0</v>
      </c>
      <c r="G214" s="5">
        <v>0</v>
      </c>
      <c r="H214" s="5">
        <v>28239063.091600001</v>
      </c>
      <c r="I214" s="6">
        <f t="shared" si="6"/>
        <v>108340567.2129</v>
      </c>
      <c r="J214" s="11"/>
      <c r="K214" s="113"/>
      <c r="L214" s="116"/>
      <c r="M214" s="12">
        <v>9</v>
      </c>
      <c r="N214" s="5" t="s">
        <v>858</v>
      </c>
      <c r="O214" s="5">
        <v>97603159.929100007</v>
      </c>
      <c r="P214" s="5">
        <v>0</v>
      </c>
      <c r="Q214" s="5">
        <v>-2620951.4900000002</v>
      </c>
      <c r="R214" s="5">
        <v>31999672.342599999</v>
      </c>
      <c r="S214" s="6">
        <f t="shared" si="7"/>
        <v>126981880.78170002</v>
      </c>
    </row>
    <row r="215" spans="1:19" ht="24.95" customHeight="1">
      <c r="A215" s="118"/>
      <c r="B215" s="116"/>
      <c r="C215" s="1">
        <v>13</v>
      </c>
      <c r="D215" s="5" t="s">
        <v>259</v>
      </c>
      <c r="E215" s="5">
        <v>73371249.104699999</v>
      </c>
      <c r="F215" s="5">
        <v>0</v>
      </c>
      <c r="G215" s="5">
        <v>0</v>
      </c>
      <c r="H215" s="5">
        <v>27119989.878699999</v>
      </c>
      <c r="I215" s="6">
        <f t="shared" si="6"/>
        <v>100491238.9834</v>
      </c>
      <c r="J215" s="11"/>
      <c r="K215" s="113"/>
      <c r="L215" s="116"/>
      <c r="M215" s="12">
        <v>10</v>
      </c>
      <c r="N215" s="5" t="s">
        <v>859</v>
      </c>
      <c r="O215" s="5">
        <v>105911405.9983</v>
      </c>
      <c r="P215" s="5">
        <v>0</v>
      </c>
      <c r="Q215" s="5">
        <v>-2620951.4900000002</v>
      </c>
      <c r="R215" s="5">
        <v>35308292.097900003</v>
      </c>
      <c r="S215" s="6">
        <f t="shared" si="7"/>
        <v>138598746.60620001</v>
      </c>
    </row>
    <row r="216" spans="1:19" ht="24.95" customHeight="1">
      <c r="A216" s="118"/>
      <c r="B216" s="116"/>
      <c r="C216" s="1">
        <v>14</v>
      </c>
      <c r="D216" s="5" t="s">
        <v>260</v>
      </c>
      <c r="E216" s="5">
        <v>71857237.055099994</v>
      </c>
      <c r="F216" s="5">
        <v>0</v>
      </c>
      <c r="G216" s="5">
        <v>0</v>
      </c>
      <c r="H216" s="5">
        <v>26266708.152800001</v>
      </c>
      <c r="I216" s="6">
        <f t="shared" si="6"/>
        <v>98123945.207899988</v>
      </c>
      <c r="J216" s="11"/>
      <c r="K216" s="113"/>
      <c r="L216" s="116"/>
      <c r="M216" s="12">
        <v>11</v>
      </c>
      <c r="N216" s="5" t="s">
        <v>860</v>
      </c>
      <c r="O216" s="5">
        <v>81038035.719300002</v>
      </c>
      <c r="P216" s="5">
        <v>0</v>
      </c>
      <c r="Q216" s="5">
        <v>-2620951.4900000002</v>
      </c>
      <c r="R216" s="5">
        <v>27442012.382800002</v>
      </c>
      <c r="S216" s="6">
        <f t="shared" si="7"/>
        <v>105859096.61210001</v>
      </c>
    </row>
    <row r="217" spans="1:19" ht="24.95" customHeight="1">
      <c r="A217" s="118"/>
      <c r="B217" s="116"/>
      <c r="C217" s="1">
        <v>15</v>
      </c>
      <c r="D217" s="5" t="s">
        <v>261</v>
      </c>
      <c r="E217" s="5">
        <v>77973390.287699997</v>
      </c>
      <c r="F217" s="5">
        <v>0</v>
      </c>
      <c r="G217" s="5">
        <v>0</v>
      </c>
      <c r="H217" s="5">
        <v>28255185.726</v>
      </c>
      <c r="I217" s="6">
        <f t="shared" si="6"/>
        <v>106228576.01369999</v>
      </c>
      <c r="J217" s="11"/>
      <c r="K217" s="113"/>
      <c r="L217" s="116"/>
      <c r="M217" s="12">
        <v>12</v>
      </c>
      <c r="N217" s="5" t="s">
        <v>861</v>
      </c>
      <c r="O217" s="5">
        <v>83879678.877900004</v>
      </c>
      <c r="P217" s="5">
        <v>0</v>
      </c>
      <c r="Q217" s="5">
        <v>-2620951.4900000002</v>
      </c>
      <c r="R217" s="5">
        <v>28479660.492600001</v>
      </c>
      <c r="S217" s="6">
        <f t="shared" si="7"/>
        <v>109738387.88050002</v>
      </c>
    </row>
    <row r="218" spans="1:19" ht="24.95" customHeight="1">
      <c r="A218" s="118"/>
      <c r="B218" s="116"/>
      <c r="C218" s="1">
        <v>16</v>
      </c>
      <c r="D218" s="5" t="s">
        <v>262</v>
      </c>
      <c r="E218" s="5">
        <v>64393746.777099997</v>
      </c>
      <c r="F218" s="5">
        <v>0</v>
      </c>
      <c r="G218" s="5">
        <v>0</v>
      </c>
      <c r="H218" s="5">
        <v>23505620.0209</v>
      </c>
      <c r="I218" s="6">
        <f t="shared" si="6"/>
        <v>87899366.797999993</v>
      </c>
      <c r="J218" s="11"/>
      <c r="K218" s="113"/>
      <c r="L218" s="116"/>
      <c r="M218" s="12">
        <v>13</v>
      </c>
      <c r="N218" s="5" t="s">
        <v>862</v>
      </c>
      <c r="O218" s="5">
        <v>77950760.484899998</v>
      </c>
      <c r="P218" s="5">
        <v>0</v>
      </c>
      <c r="Q218" s="5">
        <v>-2620951.4900000002</v>
      </c>
      <c r="R218" s="5">
        <v>26872964.581999999</v>
      </c>
      <c r="S218" s="6">
        <f t="shared" si="7"/>
        <v>102202773.57690001</v>
      </c>
    </row>
    <row r="219" spans="1:19" ht="24.95" customHeight="1">
      <c r="A219" s="118"/>
      <c r="B219" s="116"/>
      <c r="C219" s="1">
        <v>17</v>
      </c>
      <c r="D219" s="5" t="s">
        <v>263</v>
      </c>
      <c r="E219" s="5">
        <v>81108902.198100001</v>
      </c>
      <c r="F219" s="5">
        <v>0</v>
      </c>
      <c r="G219" s="5">
        <v>0</v>
      </c>
      <c r="H219" s="5">
        <v>29547606.256099999</v>
      </c>
      <c r="I219" s="6">
        <f t="shared" si="6"/>
        <v>110656508.4542</v>
      </c>
      <c r="J219" s="11"/>
      <c r="K219" s="113"/>
      <c r="L219" s="116"/>
      <c r="M219" s="12">
        <v>14</v>
      </c>
      <c r="N219" s="5" t="s">
        <v>629</v>
      </c>
      <c r="O219" s="5">
        <v>97488063.131099999</v>
      </c>
      <c r="P219" s="5">
        <v>0</v>
      </c>
      <c r="Q219" s="5">
        <v>-2620951.4900000002</v>
      </c>
      <c r="R219" s="5">
        <v>31813276.130600002</v>
      </c>
      <c r="S219" s="6">
        <f t="shared" si="7"/>
        <v>126680387.77170001</v>
      </c>
    </row>
    <row r="220" spans="1:19" ht="24.95" customHeight="1">
      <c r="A220" s="118"/>
      <c r="B220" s="116"/>
      <c r="C220" s="1">
        <v>18</v>
      </c>
      <c r="D220" s="5" t="s">
        <v>264</v>
      </c>
      <c r="E220" s="5">
        <v>85277610.522699997</v>
      </c>
      <c r="F220" s="5">
        <v>0</v>
      </c>
      <c r="G220" s="5">
        <v>0</v>
      </c>
      <c r="H220" s="5">
        <v>27893180.388300002</v>
      </c>
      <c r="I220" s="6">
        <f t="shared" si="6"/>
        <v>113170790.911</v>
      </c>
      <c r="J220" s="11"/>
      <c r="K220" s="113"/>
      <c r="L220" s="116"/>
      <c r="M220" s="12">
        <v>15</v>
      </c>
      <c r="N220" s="5" t="s">
        <v>630</v>
      </c>
      <c r="O220" s="5">
        <v>64699755.335199997</v>
      </c>
      <c r="P220" s="5">
        <v>0</v>
      </c>
      <c r="Q220" s="5">
        <v>-2620951.4900000002</v>
      </c>
      <c r="R220" s="5">
        <v>22789646.444699999</v>
      </c>
      <c r="S220" s="6">
        <f t="shared" si="7"/>
        <v>84868450.28989999</v>
      </c>
    </row>
    <row r="221" spans="1:19" ht="24.95" customHeight="1">
      <c r="A221" s="118"/>
      <c r="B221" s="116"/>
      <c r="C221" s="1">
        <v>19</v>
      </c>
      <c r="D221" s="5" t="s">
        <v>265</v>
      </c>
      <c r="E221" s="5">
        <v>111370077.21950001</v>
      </c>
      <c r="F221" s="5">
        <v>0</v>
      </c>
      <c r="G221" s="5">
        <v>0</v>
      </c>
      <c r="H221" s="5">
        <v>38196993.640900001</v>
      </c>
      <c r="I221" s="6">
        <f t="shared" si="6"/>
        <v>149567070.86040002</v>
      </c>
      <c r="J221" s="11"/>
      <c r="K221" s="113"/>
      <c r="L221" s="116"/>
      <c r="M221" s="12">
        <v>16</v>
      </c>
      <c r="N221" s="5" t="s">
        <v>631</v>
      </c>
      <c r="O221" s="5">
        <v>106931085.0588</v>
      </c>
      <c r="P221" s="5">
        <v>0</v>
      </c>
      <c r="Q221" s="5">
        <v>-2620951.4900000002</v>
      </c>
      <c r="R221" s="5">
        <v>34905632.203699999</v>
      </c>
      <c r="S221" s="6">
        <f t="shared" si="7"/>
        <v>139215765.77250001</v>
      </c>
    </row>
    <row r="222" spans="1:19" ht="24.95" customHeight="1">
      <c r="A222" s="118"/>
      <c r="B222" s="116"/>
      <c r="C222" s="1">
        <v>20</v>
      </c>
      <c r="D222" s="5" t="s">
        <v>266</v>
      </c>
      <c r="E222" s="5">
        <v>88284781.143199995</v>
      </c>
      <c r="F222" s="5">
        <v>0</v>
      </c>
      <c r="G222" s="5">
        <v>0</v>
      </c>
      <c r="H222" s="5">
        <v>31965305.4736</v>
      </c>
      <c r="I222" s="6">
        <f t="shared" si="6"/>
        <v>120250086.6168</v>
      </c>
      <c r="J222" s="11"/>
      <c r="K222" s="113"/>
      <c r="L222" s="116"/>
      <c r="M222" s="12">
        <v>17</v>
      </c>
      <c r="N222" s="5" t="s">
        <v>632</v>
      </c>
      <c r="O222" s="5">
        <v>86157444.961500004</v>
      </c>
      <c r="P222" s="5">
        <v>0</v>
      </c>
      <c r="Q222" s="5">
        <v>-2620951.4900000002</v>
      </c>
      <c r="R222" s="5">
        <v>26857595.883699998</v>
      </c>
      <c r="S222" s="6">
        <f t="shared" si="7"/>
        <v>110394089.35520001</v>
      </c>
    </row>
    <row r="223" spans="1:19" ht="24.95" customHeight="1">
      <c r="A223" s="118"/>
      <c r="B223" s="116"/>
      <c r="C223" s="1">
        <v>21</v>
      </c>
      <c r="D223" s="5" t="s">
        <v>267</v>
      </c>
      <c r="E223" s="5">
        <v>70017671.513999999</v>
      </c>
      <c r="F223" s="5">
        <v>0</v>
      </c>
      <c r="G223" s="5">
        <v>0</v>
      </c>
      <c r="H223" s="5">
        <v>26560975.228</v>
      </c>
      <c r="I223" s="6">
        <f t="shared" si="6"/>
        <v>96578646.741999999</v>
      </c>
      <c r="J223" s="11"/>
      <c r="K223" s="114"/>
      <c r="L223" s="117"/>
      <c r="M223" s="12">
        <v>18</v>
      </c>
      <c r="N223" s="5" t="s">
        <v>633</v>
      </c>
      <c r="O223" s="5">
        <v>101085509.8178</v>
      </c>
      <c r="P223" s="5">
        <v>0</v>
      </c>
      <c r="Q223" s="5">
        <v>-2620951.4900000002</v>
      </c>
      <c r="R223" s="5">
        <v>31148362.4498</v>
      </c>
      <c r="S223" s="6">
        <f t="shared" si="7"/>
        <v>129612920.77760001</v>
      </c>
    </row>
    <row r="224" spans="1:19" ht="24.95" customHeight="1">
      <c r="A224" s="118"/>
      <c r="B224" s="116"/>
      <c r="C224" s="1">
        <v>22</v>
      </c>
      <c r="D224" s="5" t="s">
        <v>268</v>
      </c>
      <c r="E224" s="5">
        <v>82269831.725799993</v>
      </c>
      <c r="F224" s="5">
        <v>0</v>
      </c>
      <c r="G224" s="5">
        <v>0</v>
      </c>
      <c r="H224" s="5">
        <v>30683382.054299999</v>
      </c>
      <c r="I224" s="6">
        <f t="shared" si="6"/>
        <v>112953213.78009999</v>
      </c>
      <c r="J224" s="11"/>
      <c r="K224" s="18"/>
      <c r="L224" s="109" t="s">
        <v>840</v>
      </c>
      <c r="M224" s="110"/>
      <c r="N224" s="111"/>
      <c r="O224" s="14">
        <v>1603245649.2167001</v>
      </c>
      <c r="P224" s="14">
        <v>0</v>
      </c>
      <c r="Q224" s="14">
        <v>-47177126.820000023</v>
      </c>
      <c r="R224" s="14">
        <v>531735382.94280005</v>
      </c>
      <c r="S224" s="8">
        <f t="shared" si="7"/>
        <v>2087803905.3395002</v>
      </c>
    </row>
    <row r="225" spans="1:19" ht="24.95" customHeight="1">
      <c r="A225" s="118"/>
      <c r="B225" s="116"/>
      <c r="C225" s="1">
        <v>23</v>
      </c>
      <c r="D225" s="5" t="s">
        <v>269</v>
      </c>
      <c r="E225" s="5">
        <v>102237745.10860001</v>
      </c>
      <c r="F225" s="5">
        <v>0</v>
      </c>
      <c r="G225" s="5">
        <v>0</v>
      </c>
      <c r="H225" s="5">
        <v>37175642.150799997</v>
      </c>
      <c r="I225" s="6">
        <f t="shared" si="6"/>
        <v>139413387.25940001</v>
      </c>
      <c r="J225" s="11"/>
      <c r="K225" s="112">
        <v>29</v>
      </c>
      <c r="L225" s="115" t="s">
        <v>53</v>
      </c>
      <c r="M225" s="12">
        <v>1</v>
      </c>
      <c r="N225" s="5" t="s">
        <v>634</v>
      </c>
      <c r="O225" s="5">
        <v>63173715.210100003</v>
      </c>
      <c r="P225" s="5">
        <v>0</v>
      </c>
      <c r="Q225" s="5">
        <v>-2734288.18</v>
      </c>
      <c r="R225" s="5">
        <v>22468580.867699999</v>
      </c>
      <c r="S225" s="6">
        <f t="shared" si="7"/>
        <v>82908007.897799999</v>
      </c>
    </row>
    <row r="226" spans="1:19" ht="24.95" customHeight="1">
      <c r="A226" s="118"/>
      <c r="B226" s="116"/>
      <c r="C226" s="1">
        <v>24</v>
      </c>
      <c r="D226" s="5" t="s">
        <v>270</v>
      </c>
      <c r="E226" s="5">
        <v>84135673.035500005</v>
      </c>
      <c r="F226" s="5">
        <v>0</v>
      </c>
      <c r="G226" s="5">
        <v>0</v>
      </c>
      <c r="H226" s="5">
        <v>27541672.161600001</v>
      </c>
      <c r="I226" s="6">
        <f t="shared" si="6"/>
        <v>111677345.19710001</v>
      </c>
      <c r="J226" s="11"/>
      <c r="K226" s="113"/>
      <c r="L226" s="116"/>
      <c r="M226" s="12">
        <v>2</v>
      </c>
      <c r="N226" s="5" t="s">
        <v>635</v>
      </c>
      <c r="O226" s="5">
        <v>63350926.224100001</v>
      </c>
      <c r="P226" s="5">
        <v>0</v>
      </c>
      <c r="Q226" s="5">
        <v>-2734288.18</v>
      </c>
      <c r="R226" s="5">
        <v>22030485.975000001</v>
      </c>
      <c r="S226" s="6">
        <f t="shared" si="7"/>
        <v>82647124.01910001</v>
      </c>
    </row>
    <row r="227" spans="1:19" ht="24.95" customHeight="1">
      <c r="A227" s="118"/>
      <c r="B227" s="117"/>
      <c r="C227" s="1">
        <v>25</v>
      </c>
      <c r="D227" s="5" t="s">
        <v>271</v>
      </c>
      <c r="E227" s="5">
        <v>80799065.390799999</v>
      </c>
      <c r="F227" s="5">
        <v>0</v>
      </c>
      <c r="G227" s="5">
        <v>0</v>
      </c>
      <c r="H227" s="5">
        <v>26345871.4476</v>
      </c>
      <c r="I227" s="6">
        <f t="shared" si="6"/>
        <v>107144936.83840001</v>
      </c>
      <c r="J227" s="11"/>
      <c r="K227" s="113"/>
      <c r="L227" s="116"/>
      <c r="M227" s="12">
        <v>3</v>
      </c>
      <c r="N227" s="5" t="s">
        <v>863</v>
      </c>
      <c r="O227" s="5">
        <v>78924612.768600002</v>
      </c>
      <c r="P227" s="5">
        <v>0</v>
      </c>
      <c r="Q227" s="5">
        <v>-2734288.18</v>
      </c>
      <c r="R227" s="5">
        <v>26771526.402199998</v>
      </c>
      <c r="S227" s="6">
        <f t="shared" si="7"/>
        <v>102961850.99079999</v>
      </c>
    </row>
    <row r="228" spans="1:19" ht="24.95" customHeight="1">
      <c r="A228" s="1"/>
      <c r="B228" s="109" t="s">
        <v>822</v>
      </c>
      <c r="C228" s="110"/>
      <c r="D228" s="111"/>
      <c r="E228" s="14">
        <v>2069123968.8024001</v>
      </c>
      <c r="F228" s="14">
        <v>0</v>
      </c>
      <c r="G228" s="14">
        <v>0</v>
      </c>
      <c r="H228" s="14">
        <v>727160211.00620008</v>
      </c>
      <c r="I228" s="8">
        <f t="shared" si="6"/>
        <v>2796284179.8086004</v>
      </c>
      <c r="J228" s="11"/>
      <c r="K228" s="113"/>
      <c r="L228" s="116"/>
      <c r="M228" s="12">
        <v>4</v>
      </c>
      <c r="N228" s="5" t="s">
        <v>864</v>
      </c>
      <c r="O228" s="5">
        <v>69767613.199000001</v>
      </c>
      <c r="P228" s="5">
        <v>0</v>
      </c>
      <c r="Q228" s="5">
        <v>-2734288.18</v>
      </c>
      <c r="R228" s="5">
        <v>22448224.591899998</v>
      </c>
      <c r="S228" s="6">
        <f t="shared" si="7"/>
        <v>89481549.6109</v>
      </c>
    </row>
    <row r="229" spans="1:19" ht="24.95" customHeight="1">
      <c r="A229" s="118">
        <v>11</v>
      </c>
      <c r="B229" s="115" t="s">
        <v>35</v>
      </c>
      <c r="C229" s="1">
        <v>1</v>
      </c>
      <c r="D229" s="5" t="s">
        <v>272</v>
      </c>
      <c r="E229" s="5">
        <v>91752750.013699993</v>
      </c>
      <c r="F229" s="5">
        <v>0</v>
      </c>
      <c r="G229" s="5">
        <v>-3283806.7700999998</v>
      </c>
      <c r="H229" s="5">
        <v>27642800.063999999</v>
      </c>
      <c r="I229" s="6">
        <f t="shared" si="6"/>
        <v>116111743.30759999</v>
      </c>
      <c r="J229" s="11"/>
      <c r="K229" s="113"/>
      <c r="L229" s="116"/>
      <c r="M229" s="12">
        <v>5</v>
      </c>
      <c r="N229" s="5" t="s">
        <v>865</v>
      </c>
      <c r="O229" s="5">
        <v>66022052.675999999</v>
      </c>
      <c r="P229" s="5">
        <v>0</v>
      </c>
      <c r="Q229" s="5">
        <v>-2734288.18</v>
      </c>
      <c r="R229" s="5">
        <v>22154131.502</v>
      </c>
      <c r="S229" s="6">
        <f t="shared" si="7"/>
        <v>85441895.997999996</v>
      </c>
    </row>
    <row r="230" spans="1:19" ht="24.95" customHeight="1">
      <c r="A230" s="118"/>
      <c r="B230" s="116"/>
      <c r="C230" s="1">
        <v>2</v>
      </c>
      <c r="D230" s="5" t="s">
        <v>273</v>
      </c>
      <c r="E230" s="5">
        <v>86155688.091299996</v>
      </c>
      <c r="F230" s="5">
        <v>0</v>
      </c>
      <c r="G230" s="5">
        <v>-3227836.1508999998</v>
      </c>
      <c r="H230" s="5">
        <v>27926280.052900001</v>
      </c>
      <c r="I230" s="6">
        <f t="shared" si="6"/>
        <v>110854131.99329999</v>
      </c>
      <c r="J230" s="11"/>
      <c r="K230" s="113"/>
      <c r="L230" s="116"/>
      <c r="M230" s="12">
        <v>6</v>
      </c>
      <c r="N230" s="5" t="s">
        <v>636</v>
      </c>
      <c r="O230" s="5">
        <v>75195875.184699997</v>
      </c>
      <c r="P230" s="5">
        <v>0</v>
      </c>
      <c r="Q230" s="5">
        <v>-2734288.18</v>
      </c>
      <c r="R230" s="5">
        <v>26131608.6041</v>
      </c>
      <c r="S230" s="6">
        <f t="shared" si="7"/>
        <v>98593195.608799994</v>
      </c>
    </row>
    <row r="231" spans="1:19" ht="24.95" customHeight="1">
      <c r="A231" s="118"/>
      <c r="B231" s="116"/>
      <c r="C231" s="1">
        <v>3</v>
      </c>
      <c r="D231" s="5" t="s">
        <v>850</v>
      </c>
      <c r="E231" s="5">
        <v>86897369.0995</v>
      </c>
      <c r="F231" s="5">
        <v>0</v>
      </c>
      <c r="G231" s="5">
        <v>-3235252.9610000001</v>
      </c>
      <c r="H231" s="5">
        <v>27953015.7883</v>
      </c>
      <c r="I231" s="6">
        <f t="shared" si="6"/>
        <v>111615131.92680001</v>
      </c>
      <c r="J231" s="11"/>
      <c r="K231" s="113"/>
      <c r="L231" s="116"/>
      <c r="M231" s="12">
        <v>7</v>
      </c>
      <c r="N231" s="5" t="s">
        <v>637</v>
      </c>
      <c r="O231" s="5">
        <v>63025315.745300002</v>
      </c>
      <c r="P231" s="5">
        <v>0</v>
      </c>
      <c r="Q231" s="5">
        <v>-2734288.18</v>
      </c>
      <c r="R231" s="5">
        <v>22911315.3675</v>
      </c>
      <c r="S231" s="6">
        <f t="shared" si="7"/>
        <v>83202342.932799995</v>
      </c>
    </row>
    <row r="232" spans="1:19" ht="24.95" customHeight="1">
      <c r="A232" s="118"/>
      <c r="B232" s="116"/>
      <c r="C232" s="1">
        <v>4</v>
      </c>
      <c r="D232" s="5" t="s">
        <v>35</v>
      </c>
      <c r="E232" s="5">
        <v>83793345.290299997</v>
      </c>
      <c r="F232" s="5">
        <v>0</v>
      </c>
      <c r="G232" s="5">
        <v>-3204212.7228999999</v>
      </c>
      <c r="H232" s="5">
        <v>26199534.310600001</v>
      </c>
      <c r="I232" s="6">
        <f t="shared" si="6"/>
        <v>106788666.87799999</v>
      </c>
      <c r="J232" s="11"/>
      <c r="K232" s="113"/>
      <c r="L232" s="116"/>
      <c r="M232" s="12">
        <v>8</v>
      </c>
      <c r="N232" s="5" t="s">
        <v>638</v>
      </c>
      <c r="O232" s="5">
        <v>65455025.998099998</v>
      </c>
      <c r="P232" s="5">
        <v>0</v>
      </c>
      <c r="Q232" s="5">
        <v>-2734288.18</v>
      </c>
      <c r="R232" s="5">
        <v>22459185.6635</v>
      </c>
      <c r="S232" s="6">
        <f t="shared" si="7"/>
        <v>85179923.481600001</v>
      </c>
    </row>
    <row r="233" spans="1:19" ht="24.95" customHeight="1">
      <c r="A233" s="118"/>
      <c r="B233" s="116"/>
      <c r="C233" s="1">
        <v>5</v>
      </c>
      <c r="D233" s="5" t="s">
        <v>274</v>
      </c>
      <c r="E233" s="5">
        <v>83521431.272200003</v>
      </c>
      <c r="F233" s="5">
        <v>0</v>
      </c>
      <c r="G233" s="5">
        <v>-3201493.5827000001</v>
      </c>
      <c r="H233" s="5">
        <v>27288798.048500001</v>
      </c>
      <c r="I233" s="6">
        <f t="shared" si="6"/>
        <v>107608735.73800001</v>
      </c>
      <c r="J233" s="11"/>
      <c r="K233" s="113"/>
      <c r="L233" s="116"/>
      <c r="M233" s="12">
        <v>9</v>
      </c>
      <c r="N233" s="5" t="s">
        <v>639</v>
      </c>
      <c r="O233" s="5">
        <v>64378265.857000001</v>
      </c>
      <c r="P233" s="5">
        <v>0</v>
      </c>
      <c r="Q233" s="5">
        <v>-2734288.18</v>
      </c>
      <c r="R233" s="5">
        <v>22366393.523200002</v>
      </c>
      <c r="S233" s="6">
        <f t="shared" si="7"/>
        <v>84010371.200200006</v>
      </c>
    </row>
    <row r="234" spans="1:19" ht="24.95" customHeight="1">
      <c r="A234" s="118"/>
      <c r="B234" s="116"/>
      <c r="C234" s="1">
        <v>6</v>
      </c>
      <c r="D234" s="5" t="s">
        <v>275</v>
      </c>
      <c r="E234" s="5">
        <v>86811505.472900003</v>
      </c>
      <c r="F234" s="5">
        <v>0</v>
      </c>
      <c r="G234" s="5">
        <v>-3234394.3247000002</v>
      </c>
      <c r="H234" s="5">
        <v>26568847.029300001</v>
      </c>
      <c r="I234" s="6">
        <f t="shared" si="6"/>
        <v>110145958.17750001</v>
      </c>
      <c r="J234" s="11"/>
      <c r="K234" s="113"/>
      <c r="L234" s="116"/>
      <c r="M234" s="12">
        <v>10</v>
      </c>
      <c r="N234" s="5" t="s">
        <v>640</v>
      </c>
      <c r="O234" s="5">
        <v>73082053.363000005</v>
      </c>
      <c r="P234" s="5">
        <v>0</v>
      </c>
      <c r="Q234" s="5">
        <v>-2734288.18</v>
      </c>
      <c r="R234" s="5">
        <v>25742055.599800002</v>
      </c>
      <c r="S234" s="6">
        <f t="shared" si="7"/>
        <v>96089820.782800004</v>
      </c>
    </row>
    <row r="235" spans="1:19" ht="24.95" customHeight="1">
      <c r="A235" s="118"/>
      <c r="B235" s="116"/>
      <c r="C235" s="1">
        <v>7</v>
      </c>
      <c r="D235" s="5" t="s">
        <v>276</v>
      </c>
      <c r="E235" s="5">
        <v>101432630.8626</v>
      </c>
      <c r="F235" s="5">
        <v>0</v>
      </c>
      <c r="G235" s="5">
        <v>-3380605.5786000001</v>
      </c>
      <c r="H235" s="5">
        <v>31289589.175799999</v>
      </c>
      <c r="I235" s="6">
        <f t="shared" si="6"/>
        <v>129341614.45979999</v>
      </c>
      <c r="J235" s="11"/>
      <c r="K235" s="113"/>
      <c r="L235" s="116"/>
      <c r="M235" s="12">
        <v>11</v>
      </c>
      <c r="N235" s="5" t="s">
        <v>641</v>
      </c>
      <c r="O235" s="5">
        <v>77381515.6285</v>
      </c>
      <c r="P235" s="5">
        <v>0</v>
      </c>
      <c r="Q235" s="5">
        <v>-2734288.18</v>
      </c>
      <c r="R235" s="5">
        <v>27749439.571600001</v>
      </c>
      <c r="S235" s="6">
        <f t="shared" si="7"/>
        <v>102396667.0201</v>
      </c>
    </row>
    <row r="236" spans="1:19" ht="24.95" customHeight="1">
      <c r="A236" s="118"/>
      <c r="B236" s="116"/>
      <c r="C236" s="1">
        <v>8</v>
      </c>
      <c r="D236" s="5" t="s">
        <v>277</v>
      </c>
      <c r="E236" s="5">
        <v>89846321.984699994</v>
      </c>
      <c r="F236" s="5">
        <v>0</v>
      </c>
      <c r="G236" s="5">
        <v>-3264742.4898000001</v>
      </c>
      <c r="H236" s="5">
        <v>27603653.379799999</v>
      </c>
      <c r="I236" s="6">
        <f t="shared" si="6"/>
        <v>114185232.87469998</v>
      </c>
      <c r="J236" s="11"/>
      <c r="K236" s="113"/>
      <c r="L236" s="116"/>
      <c r="M236" s="12">
        <v>12</v>
      </c>
      <c r="N236" s="5" t="s">
        <v>642</v>
      </c>
      <c r="O236" s="5">
        <v>89435199.7192</v>
      </c>
      <c r="P236" s="5">
        <v>0</v>
      </c>
      <c r="Q236" s="5">
        <v>-2734288.18</v>
      </c>
      <c r="R236" s="5">
        <v>28957651.2344</v>
      </c>
      <c r="S236" s="6">
        <f t="shared" si="7"/>
        <v>115658562.7736</v>
      </c>
    </row>
    <row r="237" spans="1:19" ht="24.95" customHeight="1">
      <c r="A237" s="118"/>
      <c r="B237" s="116"/>
      <c r="C237" s="1">
        <v>9</v>
      </c>
      <c r="D237" s="5" t="s">
        <v>278</v>
      </c>
      <c r="E237" s="5">
        <v>81289395.797900006</v>
      </c>
      <c r="F237" s="5">
        <v>0</v>
      </c>
      <c r="G237" s="5">
        <v>-3179173.2280000001</v>
      </c>
      <c r="H237" s="5">
        <v>25856319.3814</v>
      </c>
      <c r="I237" s="6">
        <f t="shared" si="6"/>
        <v>103966541.95130001</v>
      </c>
      <c r="J237" s="11"/>
      <c r="K237" s="113"/>
      <c r="L237" s="116"/>
      <c r="M237" s="12">
        <v>13</v>
      </c>
      <c r="N237" s="5" t="s">
        <v>643</v>
      </c>
      <c r="O237" s="5">
        <v>83366506.394299999</v>
      </c>
      <c r="P237" s="5">
        <v>0</v>
      </c>
      <c r="Q237" s="5">
        <v>-2734288.18</v>
      </c>
      <c r="R237" s="5">
        <v>26963026.181899998</v>
      </c>
      <c r="S237" s="6">
        <f t="shared" si="7"/>
        <v>107595244.39619999</v>
      </c>
    </row>
    <row r="238" spans="1:19" ht="24.95" customHeight="1">
      <c r="A238" s="118"/>
      <c r="B238" s="116"/>
      <c r="C238" s="1">
        <v>10</v>
      </c>
      <c r="D238" s="5" t="s">
        <v>279</v>
      </c>
      <c r="E238" s="5">
        <v>112910619.1134</v>
      </c>
      <c r="F238" s="5">
        <v>0</v>
      </c>
      <c r="G238" s="5">
        <v>-3495385.4611</v>
      </c>
      <c r="H238" s="5">
        <v>32418637.543900002</v>
      </c>
      <c r="I238" s="6">
        <f t="shared" si="6"/>
        <v>141833871.19620001</v>
      </c>
      <c r="J238" s="11"/>
      <c r="K238" s="113"/>
      <c r="L238" s="116"/>
      <c r="M238" s="12">
        <v>14</v>
      </c>
      <c r="N238" s="5" t="s">
        <v>644</v>
      </c>
      <c r="O238" s="5">
        <v>72669773.805700004</v>
      </c>
      <c r="P238" s="5">
        <v>0</v>
      </c>
      <c r="Q238" s="5">
        <v>-2734288.18</v>
      </c>
      <c r="R238" s="5">
        <v>25898468.351500001</v>
      </c>
      <c r="S238" s="6">
        <f t="shared" si="7"/>
        <v>95833953.977200001</v>
      </c>
    </row>
    <row r="239" spans="1:19" ht="24.95" customHeight="1">
      <c r="A239" s="118"/>
      <c r="B239" s="116"/>
      <c r="C239" s="1">
        <v>11</v>
      </c>
      <c r="D239" s="5" t="s">
        <v>280</v>
      </c>
      <c r="E239" s="5">
        <v>87594372.262199998</v>
      </c>
      <c r="F239" s="5">
        <v>0</v>
      </c>
      <c r="G239" s="5">
        <v>-3242222.9926</v>
      </c>
      <c r="H239" s="5">
        <v>27463189.2773</v>
      </c>
      <c r="I239" s="6">
        <f t="shared" si="6"/>
        <v>111815338.5469</v>
      </c>
      <c r="J239" s="11"/>
      <c r="K239" s="113"/>
      <c r="L239" s="116"/>
      <c r="M239" s="12">
        <v>15</v>
      </c>
      <c r="N239" s="5" t="s">
        <v>645</v>
      </c>
      <c r="O239" s="5">
        <v>57105452.901100002</v>
      </c>
      <c r="P239" s="5">
        <v>0</v>
      </c>
      <c r="Q239" s="5">
        <v>-2734288.18</v>
      </c>
      <c r="R239" s="5">
        <v>20198711.128899999</v>
      </c>
      <c r="S239" s="6">
        <f t="shared" si="7"/>
        <v>74569875.849999994</v>
      </c>
    </row>
    <row r="240" spans="1:19" ht="24.95" customHeight="1">
      <c r="A240" s="118"/>
      <c r="B240" s="116"/>
      <c r="C240" s="1">
        <v>12</v>
      </c>
      <c r="D240" s="5" t="s">
        <v>281</v>
      </c>
      <c r="E240" s="5">
        <v>96653661.208199993</v>
      </c>
      <c r="F240" s="5">
        <v>0</v>
      </c>
      <c r="G240" s="5">
        <v>-3332815.8821</v>
      </c>
      <c r="H240" s="5">
        <v>30230192.908199999</v>
      </c>
      <c r="I240" s="6">
        <f t="shared" si="6"/>
        <v>123551038.23429999</v>
      </c>
      <c r="J240" s="11"/>
      <c r="K240" s="113"/>
      <c r="L240" s="116"/>
      <c r="M240" s="12">
        <v>16</v>
      </c>
      <c r="N240" s="5" t="s">
        <v>540</v>
      </c>
      <c r="O240" s="5">
        <v>73585780.641100004</v>
      </c>
      <c r="P240" s="5">
        <v>0</v>
      </c>
      <c r="Q240" s="5">
        <v>-2734288.18</v>
      </c>
      <c r="R240" s="5">
        <v>23660437.915800001</v>
      </c>
      <c r="S240" s="6">
        <f t="shared" si="7"/>
        <v>94511930.376900002</v>
      </c>
    </row>
    <row r="241" spans="1:19" ht="24.95" customHeight="1">
      <c r="A241" s="118"/>
      <c r="B241" s="117"/>
      <c r="C241" s="1">
        <v>13</v>
      </c>
      <c r="D241" s="5" t="s">
        <v>282</v>
      </c>
      <c r="E241" s="5">
        <v>105859741.19149999</v>
      </c>
      <c r="F241" s="5">
        <v>0</v>
      </c>
      <c r="G241" s="5">
        <v>-3424876.6819000002</v>
      </c>
      <c r="H241" s="5">
        <v>32578472.0057</v>
      </c>
      <c r="I241" s="6">
        <f t="shared" si="6"/>
        <v>135013336.51530001</v>
      </c>
      <c r="J241" s="11"/>
      <c r="K241" s="113"/>
      <c r="L241" s="116"/>
      <c r="M241" s="12">
        <v>17</v>
      </c>
      <c r="N241" s="5" t="s">
        <v>646</v>
      </c>
      <c r="O241" s="5">
        <v>64875926.657300003</v>
      </c>
      <c r="P241" s="5">
        <v>0</v>
      </c>
      <c r="Q241" s="5">
        <v>-2734288.18</v>
      </c>
      <c r="R241" s="5">
        <v>21648066.366500001</v>
      </c>
      <c r="S241" s="6">
        <f t="shared" si="7"/>
        <v>83789704.843800008</v>
      </c>
    </row>
    <row r="242" spans="1:19" ht="24.95" customHeight="1">
      <c r="A242" s="1"/>
      <c r="B242" s="109" t="s">
        <v>823</v>
      </c>
      <c r="C242" s="110"/>
      <c r="D242" s="111"/>
      <c r="E242" s="14">
        <v>1194518831.6603999</v>
      </c>
      <c r="F242" s="14">
        <v>0</v>
      </c>
      <c r="G242" s="14">
        <v>-42706818.826400004</v>
      </c>
      <c r="H242" s="14">
        <v>371019328.96569997</v>
      </c>
      <c r="I242" s="8">
        <f t="shared" si="6"/>
        <v>1522831341.7996998</v>
      </c>
      <c r="J242" s="11"/>
      <c r="K242" s="113"/>
      <c r="L242" s="116"/>
      <c r="M242" s="12">
        <v>18</v>
      </c>
      <c r="N242" s="5" t="s">
        <v>866</v>
      </c>
      <c r="O242" s="5">
        <v>67633855.892100006</v>
      </c>
      <c r="P242" s="5">
        <v>0</v>
      </c>
      <c r="Q242" s="5">
        <v>-2734288.18</v>
      </c>
      <c r="R242" s="5">
        <v>24230993.5889</v>
      </c>
      <c r="S242" s="6">
        <f t="shared" si="7"/>
        <v>89130561.300999999</v>
      </c>
    </row>
    <row r="243" spans="1:19" ht="24.95" customHeight="1">
      <c r="A243" s="115" t="s">
        <v>36</v>
      </c>
      <c r="B243" s="115" t="s">
        <v>36</v>
      </c>
      <c r="C243" s="1">
        <v>1</v>
      </c>
      <c r="D243" s="5" t="s">
        <v>283</v>
      </c>
      <c r="E243" s="5">
        <v>109904909.30400001</v>
      </c>
      <c r="F243" s="5">
        <v>0</v>
      </c>
      <c r="G243" s="5">
        <v>0</v>
      </c>
      <c r="H243" s="5">
        <v>36113761.197800003</v>
      </c>
      <c r="I243" s="6">
        <f t="shared" si="6"/>
        <v>146018670.5018</v>
      </c>
      <c r="J243" s="11"/>
      <c r="K243" s="113"/>
      <c r="L243" s="116"/>
      <c r="M243" s="12">
        <v>19</v>
      </c>
      <c r="N243" s="5" t="s">
        <v>647</v>
      </c>
      <c r="O243" s="5">
        <v>71671217.694499999</v>
      </c>
      <c r="P243" s="5">
        <v>0</v>
      </c>
      <c r="Q243" s="5">
        <v>-2734288.18</v>
      </c>
      <c r="R243" s="5">
        <v>24055210.478</v>
      </c>
      <c r="S243" s="6">
        <f t="shared" si="7"/>
        <v>92992139.992499992</v>
      </c>
    </row>
    <row r="244" spans="1:19" ht="24.95" customHeight="1">
      <c r="A244" s="116"/>
      <c r="B244" s="116"/>
      <c r="C244" s="1">
        <v>2</v>
      </c>
      <c r="D244" s="5" t="s">
        <v>284</v>
      </c>
      <c r="E244" s="5">
        <v>104385748.7024</v>
      </c>
      <c r="F244" s="5">
        <v>0</v>
      </c>
      <c r="G244" s="5">
        <v>0</v>
      </c>
      <c r="H244" s="5">
        <v>40625141.077600002</v>
      </c>
      <c r="I244" s="6">
        <f t="shared" si="6"/>
        <v>145010889.78</v>
      </c>
      <c r="J244" s="11"/>
      <c r="K244" s="113"/>
      <c r="L244" s="116"/>
      <c r="M244" s="12">
        <v>20</v>
      </c>
      <c r="N244" s="5" t="s">
        <v>544</v>
      </c>
      <c r="O244" s="5">
        <v>70929261.2007</v>
      </c>
      <c r="P244" s="5">
        <v>0</v>
      </c>
      <c r="Q244" s="5">
        <v>-2734288.18</v>
      </c>
      <c r="R244" s="5">
        <v>24979768.1666</v>
      </c>
      <c r="S244" s="6">
        <f t="shared" si="7"/>
        <v>93174741.187299997</v>
      </c>
    </row>
    <row r="245" spans="1:19" ht="24.95" customHeight="1">
      <c r="A245" s="116"/>
      <c r="B245" s="116"/>
      <c r="C245" s="1">
        <v>3</v>
      </c>
      <c r="D245" s="5" t="s">
        <v>285</v>
      </c>
      <c r="E245" s="5">
        <v>69073961.840000004</v>
      </c>
      <c r="F245" s="5">
        <v>0</v>
      </c>
      <c r="G245" s="5">
        <v>0</v>
      </c>
      <c r="H245" s="5">
        <v>27020131.441</v>
      </c>
      <c r="I245" s="6">
        <f t="shared" si="6"/>
        <v>96094093.281000003</v>
      </c>
      <c r="J245" s="11"/>
      <c r="K245" s="113"/>
      <c r="L245" s="116"/>
      <c r="M245" s="12">
        <v>21</v>
      </c>
      <c r="N245" s="5" t="s">
        <v>648</v>
      </c>
      <c r="O245" s="5">
        <v>76742787.434599996</v>
      </c>
      <c r="P245" s="5">
        <v>0</v>
      </c>
      <c r="Q245" s="5">
        <v>-2734288.18</v>
      </c>
      <c r="R245" s="5">
        <v>26377565.771200001</v>
      </c>
      <c r="S245" s="6">
        <f t="shared" si="7"/>
        <v>100386065.02579999</v>
      </c>
    </row>
    <row r="246" spans="1:19" ht="24.95" customHeight="1">
      <c r="A246" s="116"/>
      <c r="B246" s="116"/>
      <c r="C246" s="1">
        <v>4</v>
      </c>
      <c r="D246" s="5" t="s">
        <v>286</v>
      </c>
      <c r="E246" s="5">
        <v>71113678.869499996</v>
      </c>
      <c r="F246" s="5">
        <v>0</v>
      </c>
      <c r="G246" s="5">
        <v>0</v>
      </c>
      <c r="H246" s="5">
        <v>27834150.492400002</v>
      </c>
      <c r="I246" s="6">
        <f t="shared" si="6"/>
        <v>98947829.361900002</v>
      </c>
      <c r="J246" s="11"/>
      <c r="K246" s="113"/>
      <c r="L246" s="116"/>
      <c r="M246" s="12">
        <v>22</v>
      </c>
      <c r="N246" s="5" t="s">
        <v>649</v>
      </c>
      <c r="O246" s="5">
        <v>69656807.763899997</v>
      </c>
      <c r="P246" s="5">
        <v>0</v>
      </c>
      <c r="Q246" s="5">
        <v>-2734288.18</v>
      </c>
      <c r="R246" s="5">
        <v>24033288.334800001</v>
      </c>
      <c r="S246" s="6">
        <f t="shared" si="7"/>
        <v>90955807.918699995</v>
      </c>
    </row>
    <row r="247" spans="1:19" ht="24.95" customHeight="1">
      <c r="A247" s="116"/>
      <c r="B247" s="116"/>
      <c r="C247" s="1">
        <v>5</v>
      </c>
      <c r="D247" s="5" t="s">
        <v>287</v>
      </c>
      <c r="E247" s="5">
        <v>85147600.9736</v>
      </c>
      <c r="F247" s="5">
        <v>0</v>
      </c>
      <c r="G247" s="5">
        <v>0</v>
      </c>
      <c r="H247" s="5">
        <v>30639662.8616</v>
      </c>
      <c r="I247" s="6">
        <f t="shared" si="6"/>
        <v>115787263.8352</v>
      </c>
      <c r="J247" s="11"/>
      <c r="K247" s="113"/>
      <c r="L247" s="116"/>
      <c r="M247" s="12">
        <v>23</v>
      </c>
      <c r="N247" s="5" t="s">
        <v>650</v>
      </c>
      <c r="O247" s="5">
        <v>85652820.135499999</v>
      </c>
      <c r="P247" s="5">
        <v>0</v>
      </c>
      <c r="Q247" s="5">
        <v>-2734288.18</v>
      </c>
      <c r="R247" s="5">
        <v>29148455.072999999</v>
      </c>
      <c r="S247" s="6">
        <f t="shared" si="7"/>
        <v>112066987.02849999</v>
      </c>
    </row>
    <row r="248" spans="1:19" ht="24.95" customHeight="1">
      <c r="A248" s="116"/>
      <c r="B248" s="116"/>
      <c r="C248" s="1">
        <v>6</v>
      </c>
      <c r="D248" s="5" t="s">
        <v>288</v>
      </c>
      <c r="E248" s="5">
        <v>72372382.563199997</v>
      </c>
      <c r="F248" s="5">
        <v>0</v>
      </c>
      <c r="G248" s="5">
        <v>0</v>
      </c>
      <c r="H248" s="5">
        <v>28210886.582400002</v>
      </c>
      <c r="I248" s="6">
        <f t="shared" si="6"/>
        <v>100583269.14559999</v>
      </c>
      <c r="J248" s="11"/>
      <c r="K248" s="113"/>
      <c r="L248" s="116"/>
      <c r="M248" s="12">
        <v>24</v>
      </c>
      <c r="N248" s="5" t="s">
        <v>867</v>
      </c>
      <c r="O248" s="5">
        <v>71028757.880099997</v>
      </c>
      <c r="P248" s="5">
        <v>0</v>
      </c>
      <c r="Q248" s="5">
        <v>-2734288.18</v>
      </c>
      <c r="R248" s="5">
        <v>24806594.8347</v>
      </c>
      <c r="S248" s="6">
        <f t="shared" si="7"/>
        <v>93101064.534799993</v>
      </c>
    </row>
    <row r="249" spans="1:19" ht="24.95" customHeight="1">
      <c r="A249" s="116"/>
      <c r="B249" s="116"/>
      <c r="C249" s="1">
        <v>7</v>
      </c>
      <c r="D249" s="5" t="s">
        <v>289</v>
      </c>
      <c r="E249" s="5">
        <v>72438949.444800004</v>
      </c>
      <c r="F249" s="5">
        <v>0</v>
      </c>
      <c r="G249" s="5">
        <v>0</v>
      </c>
      <c r="H249" s="5">
        <v>26397554.174199998</v>
      </c>
      <c r="I249" s="6">
        <f t="shared" si="6"/>
        <v>98836503.619000003</v>
      </c>
      <c r="J249" s="11"/>
      <c r="K249" s="113"/>
      <c r="L249" s="116"/>
      <c r="M249" s="12">
        <v>25</v>
      </c>
      <c r="N249" s="5" t="s">
        <v>868</v>
      </c>
      <c r="O249" s="5">
        <v>93579504.651700005</v>
      </c>
      <c r="P249" s="5">
        <v>0</v>
      </c>
      <c r="Q249" s="5">
        <v>-2734288.18</v>
      </c>
      <c r="R249" s="5">
        <v>25827250.383699998</v>
      </c>
      <c r="S249" s="6">
        <f t="shared" si="7"/>
        <v>116672466.8554</v>
      </c>
    </row>
    <row r="250" spans="1:19" ht="24.95" customHeight="1">
      <c r="A250" s="116"/>
      <c r="B250" s="116"/>
      <c r="C250" s="1">
        <v>8</v>
      </c>
      <c r="D250" s="5" t="s">
        <v>290</v>
      </c>
      <c r="E250" s="5">
        <v>84035220.441499993</v>
      </c>
      <c r="F250" s="5">
        <v>0</v>
      </c>
      <c r="G250" s="5">
        <v>0</v>
      </c>
      <c r="H250" s="5">
        <v>29379719.580600001</v>
      </c>
      <c r="I250" s="6">
        <f t="shared" si="6"/>
        <v>113414940.0221</v>
      </c>
      <c r="J250" s="11"/>
      <c r="K250" s="113"/>
      <c r="L250" s="116"/>
      <c r="M250" s="12">
        <v>26</v>
      </c>
      <c r="N250" s="5" t="s">
        <v>651</v>
      </c>
      <c r="O250" s="5">
        <v>64052988.982900001</v>
      </c>
      <c r="P250" s="5">
        <v>0</v>
      </c>
      <c r="Q250" s="5">
        <v>-2734288.18</v>
      </c>
      <c r="R250" s="5">
        <v>22491546.922499999</v>
      </c>
      <c r="S250" s="6">
        <f t="shared" si="7"/>
        <v>83810247.725400001</v>
      </c>
    </row>
    <row r="251" spans="1:19" ht="24.95" customHeight="1">
      <c r="A251" s="116"/>
      <c r="B251" s="116"/>
      <c r="C251" s="1">
        <v>9</v>
      </c>
      <c r="D251" s="5" t="s">
        <v>291</v>
      </c>
      <c r="E251" s="5">
        <v>92491074.686299995</v>
      </c>
      <c r="F251" s="5">
        <v>0</v>
      </c>
      <c r="G251" s="5">
        <v>0</v>
      </c>
      <c r="H251" s="5">
        <v>32373020.0438</v>
      </c>
      <c r="I251" s="6">
        <f t="shared" si="6"/>
        <v>124864094.73009999</v>
      </c>
      <c r="J251" s="11"/>
      <c r="K251" s="113"/>
      <c r="L251" s="116"/>
      <c r="M251" s="12">
        <v>27</v>
      </c>
      <c r="N251" s="5" t="s">
        <v>652</v>
      </c>
      <c r="O251" s="5">
        <v>77475144.275600001</v>
      </c>
      <c r="P251" s="5">
        <v>0</v>
      </c>
      <c r="Q251" s="5">
        <v>-2734288.18</v>
      </c>
      <c r="R251" s="5">
        <v>25691019.922600001</v>
      </c>
      <c r="S251" s="6">
        <f t="shared" si="7"/>
        <v>100431876.0182</v>
      </c>
    </row>
    <row r="252" spans="1:19" ht="24.95" customHeight="1">
      <c r="A252" s="116"/>
      <c r="B252" s="116"/>
      <c r="C252" s="1">
        <v>10</v>
      </c>
      <c r="D252" s="5" t="s">
        <v>292</v>
      </c>
      <c r="E252" s="5">
        <v>67300829.3829</v>
      </c>
      <c r="F252" s="5">
        <v>0</v>
      </c>
      <c r="G252" s="5">
        <v>0</v>
      </c>
      <c r="H252" s="5">
        <v>24951388.6664</v>
      </c>
      <c r="I252" s="6">
        <f t="shared" si="6"/>
        <v>92252218.0493</v>
      </c>
      <c r="J252" s="11"/>
      <c r="K252" s="113"/>
      <c r="L252" s="116"/>
      <c r="M252" s="12">
        <v>28</v>
      </c>
      <c r="N252" s="5" t="s">
        <v>653</v>
      </c>
      <c r="O252" s="5">
        <v>77723557.083900005</v>
      </c>
      <c r="P252" s="5">
        <v>0</v>
      </c>
      <c r="Q252" s="5">
        <v>-2734288.18</v>
      </c>
      <c r="R252" s="5">
        <v>26668585.1215</v>
      </c>
      <c r="S252" s="6">
        <f t="shared" si="7"/>
        <v>101657854.0254</v>
      </c>
    </row>
    <row r="253" spans="1:19" ht="24.95" customHeight="1">
      <c r="A253" s="116"/>
      <c r="B253" s="116"/>
      <c r="C253" s="1">
        <v>11</v>
      </c>
      <c r="D253" s="5" t="s">
        <v>293</v>
      </c>
      <c r="E253" s="5">
        <v>115480717.6127</v>
      </c>
      <c r="F253" s="5">
        <v>0</v>
      </c>
      <c r="G253" s="5">
        <v>0</v>
      </c>
      <c r="H253" s="5">
        <v>42434993.780500002</v>
      </c>
      <c r="I253" s="6">
        <f t="shared" si="6"/>
        <v>157915711.39320001</v>
      </c>
      <c r="J253" s="11"/>
      <c r="K253" s="113"/>
      <c r="L253" s="116"/>
      <c r="M253" s="12">
        <v>29</v>
      </c>
      <c r="N253" s="5" t="s">
        <v>654</v>
      </c>
      <c r="O253" s="5">
        <v>68491987.666700006</v>
      </c>
      <c r="P253" s="5">
        <v>0</v>
      </c>
      <c r="Q253" s="5">
        <v>-2734288.18</v>
      </c>
      <c r="R253" s="5">
        <v>24027488.826000001</v>
      </c>
      <c r="S253" s="6">
        <f t="shared" si="7"/>
        <v>89785188.312700003</v>
      </c>
    </row>
    <row r="254" spans="1:19" ht="24.95" customHeight="1">
      <c r="A254" s="116"/>
      <c r="B254" s="116"/>
      <c r="C254" s="1">
        <v>12</v>
      </c>
      <c r="D254" s="5" t="s">
        <v>294</v>
      </c>
      <c r="E254" s="5">
        <v>118848030.63600001</v>
      </c>
      <c r="F254" s="5">
        <v>0</v>
      </c>
      <c r="G254" s="5">
        <v>0</v>
      </c>
      <c r="H254" s="5">
        <v>42641746.268299997</v>
      </c>
      <c r="I254" s="6">
        <f t="shared" si="6"/>
        <v>161489776.9043</v>
      </c>
      <c r="J254" s="11"/>
      <c r="K254" s="114"/>
      <c r="L254" s="117"/>
      <c r="M254" s="12">
        <v>30</v>
      </c>
      <c r="N254" s="5" t="s">
        <v>655</v>
      </c>
      <c r="O254" s="5">
        <v>76202464.436700001</v>
      </c>
      <c r="P254" s="5">
        <v>0</v>
      </c>
      <c r="Q254" s="5">
        <v>-2734288.18</v>
      </c>
      <c r="R254" s="5">
        <v>27137011.445099998</v>
      </c>
      <c r="S254" s="6">
        <f t="shared" si="7"/>
        <v>100605187.70179999</v>
      </c>
    </row>
    <row r="255" spans="1:19" ht="24.95" customHeight="1">
      <c r="A255" s="116"/>
      <c r="B255" s="116"/>
      <c r="C255" s="1">
        <v>13</v>
      </c>
      <c r="D255" s="5" t="s">
        <v>295</v>
      </c>
      <c r="E255" s="5">
        <v>93153950.381600007</v>
      </c>
      <c r="F255" s="5">
        <v>0</v>
      </c>
      <c r="G255" s="5">
        <v>0</v>
      </c>
      <c r="H255" s="5">
        <v>31509357.197299998</v>
      </c>
      <c r="I255" s="6">
        <f t="shared" si="6"/>
        <v>124663307.57890001</v>
      </c>
      <c r="J255" s="11"/>
      <c r="K255" s="18"/>
      <c r="L255" s="109" t="s">
        <v>841</v>
      </c>
      <c r="M255" s="110"/>
      <c r="N255" s="111"/>
      <c r="O255" s="14">
        <v>2171636767.072</v>
      </c>
      <c r="P255" s="14">
        <v>0</v>
      </c>
      <c r="Q255" s="14">
        <v>-82028645.400000036</v>
      </c>
      <c r="R255" s="14">
        <v>740034087.71609986</v>
      </c>
      <c r="S255" s="8">
        <f t="shared" si="7"/>
        <v>2829642209.3880997</v>
      </c>
    </row>
    <row r="256" spans="1:19" ht="24.95" customHeight="1">
      <c r="A256" s="116"/>
      <c r="B256" s="116"/>
      <c r="C256" s="1">
        <v>14</v>
      </c>
      <c r="D256" s="5" t="s">
        <v>296</v>
      </c>
      <c r="E256" s="5">
        <v>88838613.331100002</v>
      </c>
      <c r="F256" s="5">
        <v>0</v>
      </c>
      <c r="G256" s="5">
        <v>0</v>
      </c>
      <c r="H256" s="5">
        <v>29835155.0046</v>
      </c>
      <c r="I256" s="6">
        <f t="shared" si="6"/>
        <v>118673768.33570001</v>
      </c>
      <c r="J256" s="11"/>
      <c r="K256" s="112">
        <v>30</v>
      </c>
      <c r="L256" s="115" t="s">
        <v>54</v>
      </c>
      <c r="M256" s="12">
        <v>1</v>
      </c>
      <c r="N256" s="5" t="s">
        <v>656</v>
      </c>
      <c r="O256" s="5">
        <v>74997711.409600005</v>
      </c>
      <c r="P256" s="5">
        <v>0</v>
      </c>
      <c r="Q256" s="5">
        <v>-2536017.62</v>
      </c>
      <c r="R256" s="5">
        <v>33372380.1371</v>
      </c>
      <c r="S256" s="6">
        <f t="shared" si="7"/>
        <v>105834073.9267</v>
      </c>
    </row>
    <row r="257" spans="1:19" ht="24.95" customHeight="1">
      <c r="A257" s="116"/>
      <c r="B257" s="116"/>
      <c r="C257" s="1">
        <v>15</v>
      </c>
      <c r="D257" s="5" t="s">
        <v>297</v>
      </c>
      <c r="E257" s="5">
        <v>96960036.794499993</v>
      </c>
      <c r="F257" s="5">
        <v>0</v>
      </c>
      <c r="G257" s="5">
        <v>0</v>
      </c>
      <c r="H257" s="5">
        <v>28762651.847100001</v>
      </c>
      <c r="I257" s="6">
        <f t="shared" si="6"/>
        <v>125722688.6416</v>
      </c>
      <c r="J257" s="11"/>
      <c r="K257" s="113"/>
      <c r="L257" s="116"/>
      <c r="M257" s="12">
        <v>2</v>
      </c>
      <c r="N257" s="5" t="s">
        <v>657</v>
      </c>
      <c r="O257" s="5">
        <v>87094716.230399996</v>
      </c>
      <c r="P257" s="5">
        <v>0</v>
      </c>
      <c r="Q257" s="5">
        <v>-2536017.62</v>
      </c>
      <c r="R257" s="5">
        <v>37848788.979000002</v>
      </c>
      <c r="S257" s="6">
        <f t="shared" si="7"/>
        <v>122407487.58939999</v>
      </c>
    </row>
    <row r="258" spans="1:19" ht="24.95" customHeight="1">
      <c r="A258" s="116"/>
      <c r="B258" s="116"/>
      <c r="C258" s="1">
        <v>16</v>
      </c>
      <c r="D258" s="5" t="s">
        <v>298</v>
      </c>
      <c r="E258" s="5">
        <v>85054094.141800001</v>
      </c>
      <c r="F258" s="5">
        <v>0</v>
      </c>
      <c r="G258" s="5">
        <v>0</v>
      </c>
      <c r="H258" s="5">
        <v>29866240.371599998</v>
      </c>
      <c r="I258" s="6">
        <f t="shared" si="6"/>
        <v>114920334.5134</v>
      </c>
      <c r="J258" s="11"/>
      <c r="K258" s="113"/>
      <c r="L258" s="116"/>
      <c r="M258" s="12">
        <v>3</v>
      </c>
      <c r="N258" s="5" t="s">
        <v>658</v>
      </c>
      <c r="O258" s="5">
        <v>86755854.143800005</v>
      </c>
      <c r="P258" s="5">
        <v>0</v>
      </c>
      <c r="Q258" s="5">
        <v>-2536017.62</v>
      </c>
      <c r="R258" s="5">
        <v>35432887.609300002</v>
      </c>
      <c r="S258" s="6">
        <f t="shared" si="7"/>
        <v>119652724.1331</v>
      </c>
    </row>
    <row r="259" spans="1:19" ht="24.95" customHeight="1">
      <c r="A259" s="116"/>
      <c r="B259" s="116"/>
      <c r="C259" s="1">
        <v>17</v>
      </c>
      <c r="D259" s="5" t="s">
        <v>299</v>
      </c>
      <c r="E259" s="5">
        <v>69755906.448100001</v>
      </c>
      <c r="F259" s="5">
        <v>0</v>
      </c>
      <c r="G259" s="5">
        <v>0</v>
      </c>
      <c r="H259" s="5">
        <v>26560694.355999999</v>
      </c>
      <c r="I259" s="6">
        <f t="shared" si="6"/>
        <v>96316600.804100007</v>
      </c>
      <c r="J259" s="11"/>
      <c r="K259" s="113"/>
      <c r="L259" s="116"/>
      <c r="M259" s="12">
        <v>4</v>
      </c>
      <c r="N259" s="5" t="s">
        <v>869</v>
      </c>
      <c r="O259" s="5">
        <v>92948690.413800001</v>
      </c>
      <c r="P259" s="5">
        <v>0</v>
      </c>
      <c r="Q259" s="5">
        <v>-2536017.62</v>
      </c>
      <c r="R259" s="5">
        <v>32016396.990800001</v>
      </c>
      <c r="S259" s="6">
        <f t="shared" si="7"/>
        <v>122429069.78459999</v>
      </c>
    </row>
    <row r="260" spans="1:19" ht="24.95" customHeight="1">
      <c r="A260" s="117"/>
      <c r="B260" s="117"/>
      <c r="C260" s="1">
        <v>18</v>
      </c>
      <c r="D260" s="5" t="s">
        <v>300</v>
      </c>
      <c r="E260" s="5">
        <v>86804188.166199997</v>
      </c>
      <c r="F260" s="5">
        <v>0</v>
      </c>
      <c r="G260" s="5">
        <v>0</v>
      </c>
      <c r="H260" s="5">
        <v>27919229.286200002</v>
      </c>
      <c r="I260" s="6">
        <f t="shared" si="6"/>
        <v>114723417.4524</v>
      </c>
      <c r="J260" s="11"/>
      <c r="K260" s="113"/>
      <c r="L260" s="116"/>
      <c r="M260" s="12">
        <v>5</v>
      </c>
      <c r="N260" s="5" t="s">
        <v>659</v>
      </c>
      <c r="O260" s="5">
        <v>94305770.626499996</v>
      </c>
      <c r="P260" s="5">
        <v>0</v>
      </c>
      <c r="Q260" s="5">
        <v>-2536017.62</v>
      </c>
      <c r="R260" s="5">
        <v>41920856.069200002</v>
      </c>
      <c r="S260" s="6">
        <f t="shared" si="7"/>
        <v>133690609.07569999</v>
      </c>
    </row>
    <row r="261" spans="1:19" ht="24.95" customHeight="1">
      <c r="A261" s="1"/>
      <c r="B261" s="109" t="s">
        <v>824</v>
      </c>
      <c r="C261" s="110"/>
      <c r="D261" s="111"/>
      <c r="E261" s="14">
        <v>1583159893.7201998</v>
      </c>
      <c r="F261" s="14">
        <v>0</v>
      </c>
      <c r="G261" s="14">
        <v>0</v>
      </c>
      <c r="H261" s="14">
        <v>563075484.22940004</v>
      </c>
      <c r="I261" s="8">
        <f t="shared" si="6"/>
        <v>2146235377.9495997</v>
      </c>
      <c r="J261" s="11"/>
      <c r="K261" s="113"/>
      <c r="L261" s="116"/>
      <c r="M261" s="12">
        <v>6</v>
      </c>
      <c r="N261" s="5" t="s">
        <v>660</v>
      </c>
      <c r="O261" s="5">
        <v>96927136.128999993</v>
      </c>
      <c r="P261" s="5">
        <v>0</v>
      </c>
      <c r="Q261" s="5">
        <v>-2536017.62</v>
      </c>
      <c r="R261" s="5">
        <v>43383608.1721</v>
      </c>
      <c r="S261" s="6">
        <f t="shared" si="7"/>
        <v>137774726.68109998</v>
      </c>
    </row>
    <row r="262" spans="1:19" ht="24.95" customHeight="1">
      <c r="A262" s="118">
        <v>13</v>
      </c>
      <c r="B262" s="115" t="s">
        <v>37</v>
      </c>
      <c r="C262" s="1">
        <v>1</v>
      </c>
      <c r="D262" s="5" t="s">
        <v>301</v>
      </c>
      <c r="E262" s="5">
        <v>101996768.1288</v>
      </c>
      <c r="F262" s="5">
        <v>0</v>
      </c>
      <c r="G262" s="5">
        <v>0</v>
      </c>
      <c r="H262" s="5">
        <v>36145650.016900003</v>
      </c>
      <c r="I262" s="6">
        <f t="shared" si="6"/>
        <v>138142418.14570001</v>
      </c>
      <c r="J262" s="11"/>
      <c r="K262" s="113"/>
      <c r="L262" s="116"/>
      <c r="M262" s="12">
        <v>7</v>
      </c>
      <c r="N262" s="5" t="s">
        <v>661</v>
      </c>
      <c r="O262" s="5">
        <v>105082618.4857</v>
      </c>
      <c r="P262" s="5">
        <v>0</v>
      </c>
      <c r="Q262" s="5">
        <v>-2536017.62</v>
      </c>
      <c r="R262" s="5">
        <v>44752524.222900003</v>
      </c>
      <c r="S262" s="6">
        <f t="shared" si="7"/>
        <v>147299125.08859998</v>
      </c>
    </row>
    <row r="263" spans="1:19" ht="24.95" customHeight="1">
      <c r="A263" s="118"/>
      <c r="B263" s="116"/>
      <c r="C263" s="1">
        <v>2</v>
      </c>
      <c r="D263" s="5" t="s">
        <v>302</v>
      </c>
      <c r="E263" s="5">
        <v>77612648.265499994</v>
      </c>
      <c r="F263" s="5">
        <v>0</v>
      </c>
      <c r="G263" s="5">
        <v>0</v>
      </c>
      <c r="H263" s="5">
        <v>26841614.081799999</v>
      </c>
      <c r="I263" s="6">
        <f t="shared" si="6"/>
        <v>104454262.34729999</v>
      </c>
      <c r="J263" s="11"/>
      <c r="K263" s="113"/>
      <c r="L263" s="116"/>
      <c r="M263" s="12">
        <v>8</v>
      </c>
      <c r="N263" s="5" t="s">
        <v>662</v>
      </c>
      <c r="O263" s="5">
        <v>77336950.807300001</v>
      </c>
      <c r="P263" s="5">
        <v>0</v>
      </c>
      <c r="Q263" s="5">
        <v>-2536017.62</v>
      </c>
      <c r="R263" s="5">
        <v>34454626.469400004</v>
      </c>
      <c r="S263" s="6">
        <f t="shared" si="7"/>
        <v>109255559.6567</v>
      </c>
    </row>
    <row r="264" spans="1:19" ht="24.95" customHeight="1">
      <c r="A264" s="118"/>
      <c r="B264" s="116"/>
      <c r="C264" s="1">
        <v>3</v>
      </c>
      <c r="D264" s="5" t="s">
        <v>303</v>
      </c>
      <c r="E264" s="5">
        <v>74002568.842399999</v>
      </c>
      <c r="F264" s="5">
        <v>0</v>
      </c>
      <c r="G264" s="5">
        <v>0</v>
      </c>
      <c r="H264" s="5">
        <v>23289298.967900001</v>
      </c>
      <c r="I264" s="6">
        <f t="shared" ref="I264:I327" si="8">E264+F264+G264+H264</f>
        <v>97291867.810299993</v>
      </c>
      <c r="J264" s="11"/>
      <c r="K264" s="113"/>
      <c r="L264" s="116"/>
      <c r="M264" s="12">
        <v>9</v>
      </c>
      <c r="N264" s="5" t="s">
        <v>663</v>
      </c>
      <c r="O264" s="5">
        <v>91782639.381500006</v>
      </c>
      <c r="P264" s="5">
        <v>0</v>
      </c>
      <c r="Q264" s="5">
        <v>-2536017.62</v>
      </c>
      <c r="R264" s="5">
        <v>41020366.342</v>
      </c>
      <c r="S264" s="6">
        <f t="shared" si="7"/>
        <v>130266988.10350001</v>
      </c>
    </row>
    <row r="265" spans="1:19" ht="24.95" customHeight="1">
      <c r="A265" s="118"/>
      <c r="B265" s="116"/>
      <c r="C265" s="1">
        <v>4</v>
      </c>
      <c r="D265" s="5" t="s">
        <v>304</v>
      </c>
      <c r="E265" s="5">
        <v>76411669.831200004</v>
      </c>
      <c r="F265" s="5">
        <v>0</v>
      </c>
      <c r="G265" s="5">
        <v>0</v>
      </c>
      <c r="H265" s="5">
        <v>26247860.373599999</v>
      </c>
      <c r="I265" s="6">
        <f t="shared" si="8"/>
        <v>102659530.20480001</v>
      </c>
      <c r="J265" s="11"/>
      <c r="K265" s="113"/>
      <c r="L265" s="116"/>
      <c r="M265" s="12">
        <v>10</v>
      </c>
      <c r="N265" s="5" t="s">
        <v>664</v>
      </c>
      <c r="O265" s="5">
        <v>96092205.824200004</v>
      </c>
      <c r="P265" s="5">
        <v>0</v>
      </c>
      <c r="Q265" s="5">
        <v>-2536017.62</v>
      </c>
      <c r="R265" s="5">
        <v>41979547.097999997</v>
      </c>
      <c r="S265" s="6">
        <f t="shared" ref="S265:S328" si="9">O265+P265+Q265+R265</f>
        <v>135535735.30219999</v>
      </c>
    </row>
    <row r="266" spans="1:19" ht="24.95" customHeight="1">
      <c r="A266" s="118"/>
      <c r="B266" s="116"/>
      <c r="C266" s="1">
        <v>5</v>
      </c>
      <c r="D266" s="5" t="s">
        <v>305</v>
      </c>
      <c r="E266" s="5">
        <v>80934848.763400003</v>
      </c>
      <c r="F266" s="5">
        <v>0</v>
      </c>
      <c r="G266" s="5">
        <v>0</v>
      </c>
      <c r="H266" s="5">
        <v>27832402.160700001</v>
      </c>
      <c r="I266" s="6">
        <f t="shared" si="8"/>
        <v>108767250.92410001</v>
      </c>
      <c r="J266" s="11"/>
      <c r="K266" s="113"/>
      <c r="L266" s="116"/>
      <c r="M266" s="12">
        <v>11</v>
      </c>
      <c r="N266" s="5" t="s">
        <v>849</v>
      </c>
      <c r="O266" s="5">
        <v>69497322.199499995</v>
      </c>
      <c r="P266" s="5">
        <v>0</v>
      </c>
      <c r="Q266" s="5">
        <v>-2536017.62</v>
      </c>
      <c r="R266" s="5">
        <v>31563281.370299999</v>
      </c>
      <c r="S266" s="6">
        <f t="shared" si="9"/>
        <v>98524585.9498</v>
      </c>
    </row>
    <row r="267" spans="1:19" ht="24.95" customHeight="1">
      <c r="A267" s="118"/>
      <c r="B267" s="116"/>
      <c r="C267" s="1">
        <v>6</v>
      </c>
      <c r="D267" s="5" t="s">
        <v>306</v>
      </c>
      <c r="E267" s="5">
        <v>82505653.715599999</v>
      </c>
      <c r="F267" s="5">
        <v>0</v>
      </c>
      <c r="G267" s="5">
        <v>0</v>
      </c>
      <c r="H267" s="5">
        <v>28680000.367899999</v>
      </c>
      <c r="I267" s="6">
        <f t="shared" si="8"/>
        <v>111185654.0835</v>
      </c>
      <c r="J267" s="11"/>
      <c r="K267" s="113"/>
      <c r="L267" s="116"/>
      <c r="M267" s="12">
        <v>12</v>
      </c>
      <c r="N267" s="5" t="s">
        <v>665</v>
      </c>
      <c r="O267" s="5">
        <v>72477394.744000003</v>
      </c>
      <c r="P267" s="5">
        <v>0</v>
      </c>
      <c r="Q267" s="5">
        <v>-2536017.62</v>
      </c>
      <c r="R267" s="5">
        <v>31453844.639800001</v>
      </c>
      <c r="S267" s="6">
        <f t="shared" si="9"/>
        <v>101395221.7638</v>
      </c>
    </row>
    <row r="268" spans="1:19" ht="24.95" customHeight="1">
      <c r="A268" s="118"/>
      <c r="B268" s="116"/>
      <c r="C268" s="1">
        <v>7</v>
      </c>
      <c r="D268" s="5" t="s">
        <v>307</v>
      </c>
      <c r="E268" s="5">
        <v>67985170.984099999</v>
      </c>
      <c r="F268" s="5">
        <v>0</v>
      </c>
      <c r="G268" s="5">
        <v>0</v>
      </c>
      <c r="H268" s="5">
        <v>23691958.862</v>
      </c>
      <c r="I268" s="6">
        <f t="shared" si="8"/>
        <v>91677129.846100003</v>
      </c>
      <c r="J268" s="11"/>
      <c r="K268" s="113"/>
      <c r="L268" s="116"/>
      <c r="M268" s="12">
        <v>13</v>
      </c>
      <c r="N268" s="5" t="s">
        <v>870</v>
      </c>
      <c r="O268" s="5">
        <v>71049820.826100007</v>
      </c>
      <c r="P268" s="5">
        <v>0</v>
      </c>
      <c r="Q268" s="5">
        <v>-2536017.62</v>
      </c>
      <c r="R268" s="5">
        <v>31579635.985100001</v>
      </c>
      <c r="S268" s="6">
        <f t="shared" si="9"/>
        <v>100093439.1912</v>
      </c>
    </row>
    <row r="269" spans="1:19" ht="24.95" customHeight="1">
      <c r="A269" s="118"/>
      <c r="B269" s="116"/>
      <c r="C269" s="1">
        <v>8</v>
      </c>
      <c r="D269" s="5" t="s">
        <v>308</v>
      </c>
      <c r="E269" s="5">
        <v>83752292.095899999</v>
      </c>
      <c r="F269" s="5">
        <v>0</v>
      </c>
      <c r="G269" s="5">
        <v>0</v>
      </c>
      <c r="H269" s="5">
        <v>27474978.434999999</v>
      </c>
      <c r="I269" s="6">
        <f t="shared" si="8"/>
        <v>111227270.5309</v>
      </c>
      <c r="J269" s="11"/>
      <c r="K269" s="113"/>
      <c r="L269" s="116"/>
      <c r="M269" s="12">
        <v>14</v>
      </c>
      <c r="N269" s="5" t="s">
        <v>666</v>
      </c>
      <c r="O269" s="5">
        <v>105527738.2465</v>
      </c>
      <c r="P269" s="5">
        <v>0</v>
      </c>
      <c r="Q269" s="5">
        <v>-2536017.62</v>
      </c>
      <c r="R269" s="5">
        <v>41713755.6109</v>
      </c>
      <c r="S269" s="6">
        <f t="shared" si="9"/>
        <v>144705476.2374</v>
      </c>
    </row>
    <row r="270" spans="1:19" ht="24.95" customHeight="1">
      <c r="A270" s="118"/>
      <c r="B270" s="116"/>
      <c r="C270" s="1">
        <v>9</v>
      </c>
      <c r="D270" s="5" t="s">
        <v>309</v>
      </c>
      <c r="E270" s="5">
        <v>89611623.555000007</v>
      </c>
      <c r="F270" s="5">
        <v>0</v>
      </c>
      <c r="G270" s="5">
        <v>0</v>
      </c>
      <c r="H270" s="5">
        <v>31087550.445</v>
      </c>
      <c r="I270" s="6">
        <f t="shared" si="8"/>
        <v>120699174</v>
      </c>
      <c r="J270" s="11"/>
      <c r="K270" s="113"/>
      <c r="L270" s="116"/>
      <c r="M270" s="12">
        <v>15</v>
      </c>
      <c r="N270" s="5" t="s">
        <v>871</v>
      </c>
      <c r="O270" s="5">
        <v>71960058.786500007</v>
      </c>
      <c r="P270" s="5">
        <v>0</v>
      </c>
      <c r="Q270" s="5">
        <v>-2536017.62</v>
      </c>
      <c r="R270" s="5">
        <v>32447532.473000001</v>
      </c>
      <c r="S270" s="6">
        <f t="shared" si="9"/>
        <v>101871573.63950001</v>
      </c>
    </row>
    <row r="271" spans="1:19" ht="24.95" customHeight="1">
      <c r="A271" s="118"/>
      <c r="B271" s="116"/>
      <c r="C271" s="1">
        <v>10</v>
      </c>
      <c r="D271" s="5" t="s">
        <v>310</v>
      </c>
      <c r="E271" s="5">
        <v>78250626.209000006</v>
      </c>
      <c r="F271" s="5">
        <v>0</v>
      </c>
      <c r="G271" s="5">
        <v>0</v>
      </c>
      <c r="H271" s="5">
        <v>26793014.1983</v>
      </c>
      <c r="I271" s="6">
        <f t="shared" si="8"/>
        <v>105043640.40730001</v>
      </c>
      <c r="J271" s="11"/>
      <c r="K271" s="113"/>
      <c r="L271" s="116"/>
      <c r="M271" s="12">
        <v>16</v>
      </c>
      <c r="N271" s="5" t="s">
        <v>667</v>
      </c>
      <c r="O271" s="5">
        <v>75511867.556199998</v>
      </c>
      <c r="P271" s="5">
        <v>0</v>
      </c>
      <c r="Q271" s="5">
        <v>-2536017.62</v>
      </c>
      <c r="R271" s="5">
        <v>32698477.217700001</v>
      </c>
      <c r="S271" s="6">
        <f t="shared" si="9"/>
        <v>105674327.1539</v>
      </c>
    </row>
    <row r="272" spans="1:19" ht="24.95" customHeight="1">
      <c r="A272" s="118"/>
      <c r="B272" s="116"/>
      <c r="C272" s="1">
        <v>11</v>
      </c>
      <c r="D272" s="5" t="s">
        <v>311</v>
      </c>
      <c r="E272" s="5">
        <v>83858448.123899996</v>
      </c>
      <c r="F272" s="5">
        <v>0</v>
      </c>
      <c r="G272" s="5">
        <v>0</v>
      </c>
      <c r="H272" s="5">
        <v>28015608.6428</v>
      </c>
      <c r="I272" s="6">
        <f t="shared" si="8"/>
        <v>111874056.7667</v>
      </c>
      <c r="J272" s="11"/>
      <c r="K272" s="113"/>
      <c r="L272" s="116"/>
      <c r="M272" s="12">
        <v>17</v>
      </c>
      <c r="N272" s="5" t="s">
        <v>668</v>
      </c>
      <c r="O272" s="5">
        <v>98657528.555999994</v>
      </c>
      <c r="P272" s="5">
        <v>0</v>
      </c>
      <c r="Q272" s="5">
        <v>-2536017.62</v>
      </c>
      <c r="R272" s="5">
        <v>40491451.141800001</v>
      </c>
      <c r="S272" s="6">
        <f t="shared" si="9"/>
        <v>136612962.07779998</v>
      </c>
    </row>
    <row r="273" spans="1:19" ht="24.95" customHeight="1">
      <c r="A273" s="118"/>
      <c r="B273" s="116"/>
      <c r="C273" s="1">
        <v>12</v>
      </c>
      <c r="D273" s="5" t="s">
        <v>312</v>
      </c>
      <c r="E273" s="5">
        <v>58848528.597000003</v>
      </c>
      <c r="F273" s="5">
        <v>0</v>
      </c>
      <c r="G273" s="5">
        <v>0</v>
      </c>
      <c r="H273" s="5">
        <v>20771674.214200001</v>
      </c>
      <c r="I273" s="6">
        <f t="shared" si="8"/>
        <v>79620202.811200008</v>
      </c>
      <c r="J273" s="11"/>
      <c r="K273" s="113"/>
      <c r="L273" s="116"/>
      <c r="M273" s="12">
        <v>18</v>
      </c>
      <c r="N273" s="5" t="s">
        <v>669</v>
      </c>
      <c r="O273" s="5">
        <v>85306716.822600007</v>
      </c>
      <c r="P273" s="5">
        <v>0</v>
      </c>
      <c r="Q273" s="5">
        <v>-2536017.62</v>
      </c>
      <c r="R273" s="5">
        <v>33052189.257800002</v>
      </c>
      <c r="S273" s="6">
        <f t="shared" si="9"/>
        <v>115822888.4604</v>
      </c>
    </row>
    <row r="274" spans="1:19" ht="24.95" customHeight="1">
      <c r="A274" s="118"/>
      <c r="B274" s="116"/>
      <c r="C274" s="1">
        <v>13</v>
      </c>
      <c r="D274" s="5" t="s">
        <v>313</v>
      </c>
      <c r="E274" s="5">
        <v>74586538.932400003</v>
      </c>
      <c r="F274" s="5">
        <v>0</v>
      </c>
      <c r="G274" s="5">
        <v>0</v>
      </c>
      <c r="H274" s="5">
        <v>25737155.631000001</v>
      </c>
      <c r="I274" s="6">
        <f t="shared" si="8"/>
        <v>100323694.5634</v>
      </c>
      <c r="J274" s="11"/>
      <c r="K274" s="113"/>
      <c r="L274" s="116"/>
      <c r="M274" s="12">
        <v>19</v>
      </c>
      <c r="N274" s="5" t="s">
        <v>670</v>
      </c>
      <c r="O274" s="5">
        <v>78312813.314400002</v>
      </c>
      <c r="P274" s="5">
        <v>0</v>
      </c>
      <c r="Q274" s="5">
        <v>-2536017.62</v>
      </c>
      <c r="R274" s="5">
        <v>31563339.365400001</v>
      </c>
      <c r="S274" s="6">
        <f t="shared" si="9"/>
        <v>107340135.0598</v>
      </c>
    </row>
    <row r="275" spans="1:19" ht="24.95" customHeight="1">
      <c r="A275" s="118"/>
      <c r="B275" s="116"/>
      <c r="C275" s="1">
        <v>14</v>
      </c>
      <c r="D275" s="5" t="s">
        <v>314</v>
      </c>
      <c r="E275" s="5">
        <v>72784314.829099998</v>
      </c>
      <c r="F275" s="5">
        <v>0</v>
      </c>
      <c r="G275" s="5">
        <v>0</v>
      </c>
      <c r="H275" s="5">
        <v>24844321.2553</v>
      </c>
      <c r="I275" s="6">
        <f t="shared" si="8"/>
        <v>97628636.084399998</v>
      </c>
      <c r="J275" s="11"/>
      <c r="K275" s="113"/>
      <c r="L275" s="116"/>
      <c r="M275" s="12">
        <v>20</v>
      </c>
      <c r="N275" s="5" t="s">
        <v>872</v>
      </c>
      <c r="O275" s="5">
        <v>70712004.965700001</v>
      </c>
      <c r="P275" s="5">
        <v>0</v>
      </c>
      <c r="Q275" s="5">
        <v>-2536017.62</v>
      </c>
      <c r="R275" s="5">
        <v>30332625.608600002</v>
      </c>
      <c r="S275" s="6">
        <f t="shared" si="9"/>
        <v>98508612.954300001</v>
      </c>
    </row>
    <row r="276" spans="1:19" ht="24.95" customHeight="1">
      <c r="A276" s="118"/>
      <c r="B276" s="116"/>
      <c r="C276" s="1">
        <v>15</v>
      </c>
      <c r="D276" s="5" t="s">
        <v>315</v>
      </c>
      <c r="E276" s="5">
        <v>78062159.440899998</v>
      </c>
      <c r="F276" s="5">
        <v>0</v>
      </c>
      <c r="G276" s="5">
        <v>0</v>
      </c>
      <c r="H276" s="5">
        <v>26743196.4179</v>
      </c>
      <c r="I276" s="6">
        <f t="shared" si="8"/>
        <v>104805355.85879999</v>
      </c>
      <c r="J276" s="11"/>
      <c r="K276" s="113"/>
      <c r="L276" s="116"/>
      <c r="M276" s="12">
        <v>21</v>
      </c>
      <c r="N276" s="5" t="s">
        <v>671</v>
      </c>
      <c r="O276" s="5">
        <v>87328909.671100006</v>
      </c>
      <c r="P276" s="5">
        <v>0</v>
      </c>
      <c r="Q276" s="5">
        <v>-2536017.62</v>
      </c>
      <c r="R276" s="5">
        <v>37247843.879900001</v>
      </c>
      <c r="S276" s="6">
        <f t="shared" si="9"/>
        <v>122040735.93099999</v>
      </c>
    </row>
    <row r="277" spans="1:19" ht="24.95" customHeight="1">
      <c r="A277" s="118"/>
      <c r="B277" s="117"/>
      <c r="C277" s="1">
        <v>16</v>
      </c>
      <c r="D277" s="5" t="s">
        <v>316</v>
      </c>
      <c r="E277" s="5">
        <v>75882507.562999994</v>
      </c>
      <c r="F277" s="5">
        <v>0</v>
      </c>
      <c r="G277" s="5">
        <v>0</v>
      </c>
      <c r="H277" s="5">
        <v>26030668.77</v>
      </c>
      <c r="I277" s="6">
        <f t="shared" si="8"/>
        <v>101913176.33299999</v>
      </c>
      <c r="J277" s="11"/>
      <c r="K277" s="113"/>
      <c r="L277" s="116"/>
      <c r="M277" s="12">
        <v>22</v>
      </c>
      <c r="N277" s="5" t="s">
        <v>873</v>
      </c>
      <c r="O277" s="5">
        <v>80889680.0933</v>
      </c>
      <c r="P277" s="5">
        <v>0</v>
      </c>
      <c r="Q277" s="5">
        <v>-2536017.62</v>
      </c>
      <c r="R277" s="5">
        <v>34171784.4265</v>
      </c>
      <c r="S277" s="6">
        <f t="shared" si="9"/>
        <v>112525446.8998</v>
      </c>
    </row>
    <row r="278" spans="1:19" ht="24.95" customHeight="1">
      <c r="A278" s="1"/>
      <c r="B278" s="109" t="s">
        <v>825</v>
      </c>
      <c r="C278" s="110"/>
      <c r="D278" s="111"/>
      <c r="E278" s="14">
        <v>1257086367.8772001</v>
      </c>
      <c r="F278" s="14">
        <v>0</v>
      </c>
      <c r="G278" s="14">
        <v>0</v>
      </c>
      <c r="H278" s="14">
        <v>430226952.84029996</v>
      </c>
      <c r="I278" s="8">
        <f t="shared" si="8"/>
        <v>1687313320.7175002</v>
      </c>
      <c r="J278" s="11"/>
      <c r="K278" s="113"/>
      <c r="L278" s="116"/>
      <c r="M278" s="12">
        <v>23</v>
      </c>
      <c r="N278" s="5" t="s">
        <v>874</v>
      </c>
      <c r="O278" s="5">
        <v>83741139.451199993</v>
      </c>
      <c r="P278" s="5">
        <v>0</v>
      </c>
      <c r="Q278" s="5">
        <v>-2536017.62</v>
      </c>
      <c r="R278" s="5">
        <v>37115789.065099999</v>
      </c>
      <c r="S278" s="6">
        <f t="shared" si="9"/>
        <v>118320910.89629999</v>
      </c>
    </row>
    <row r="279" spans="1:19" ht="24.95" customHeight="1">
      <c r="A279" s="118">
        <v>14</v>
      </c>
      <c r="B279" s="115" t="s">
        <v>38</v>
      </c>
      <c r="C279" s="1">
        <v>1</v>
      </c>
      <c r="D279" s="5" t="s">
        <v>317</v>
      </c>
      <c r="E279" s="5">
        <v>95055908.280900002</v>
      </c>
      <c r="F279" s="5">
        <v>0</v>
      </c>
      <c r="G279" s="5">
        <v>0</v>
      </c>
      <c r="H279" s="5">
        <v>30845999.811099999</v>
      </c>
      <c r="I279" s="6">
        <f t="shared" si="8"/>
        <v>125901908.09200001</v>
      </c>
      <c r="J279" s="11"/>
      <c r="K279" s="113"/>
      <c r="L279" s="116"/>
      <c r="M279" s="12">
        <v>24</v>
      </c>
      <c r="N279" s="5" t="s">
        <v>875</v>
      </c>
      <c r="O279" s="5">
        <v>71688522.434</v>
      </c>
      <c r="P279" s="5">
        <v>0</v>
      </c>
      <c r="Q279" s="5">
        <v>-2536017.62</v>
      </c>
      <c r="R279" s="5">
        <v>31437780.000500001</v>
      </c>
      <c r="S279" s="6">
        <f t="shared" si="9"/>
        <v>100590284.8145</v>
      </c>
    </row>
    <row r="280" spans="1:19" ht="24.95" customHeight="1">
      <c r="A280" s="118"/>
      <c r="B280" s="116"/>
      <c r="C280" s="1">
        <v>2</v>
      </c>
      <c r="D280" s="5" t="s">
        <v>318</v>
      </c>
      <c r="E280" s="5">
        <v>80091434.119399995</v>
      </c>
      <c r="F280" s="5">
        <v>0</v>
      </c>
      <c r="G280" s="5">
        <v>0</v>
      </c>
      <c r="H280" s="5">
        <v>27110478.215</v>
      </c>
      <c r="I280" s="6">
        <f t="shared" si="8"/>
        <v>107201912.3344</v>
      </c>
      <c r="J280" s="11"/>
      <c r="K280" s="113"/>
      <c r="L280" s="116"/>
      <c r="M280" s="12">
        <v>25</v>
      </c>
      <c r="N280" s="5" t="s">
        <v>672</v>
      </c>
      <c r="O280" s="5">
        <v>65602058.4472</v>
      </c>
      <c r="P280" s="5">
        <v>0</v>
      </c>
      <c r="Q280" s="5">
        <v>-2536017.62</v>
      </c>
      <c r="R280" s="5">
        <v>29371357.029399998</v>
      </c>
      <c r="S280" s="6">
        <f t="shared" si="9"/>
        <v>92437397.856600001</v>
      </c>
    </row>
    <row r="281" spans="1:19" ht="24.95" customHeight="1">
      <c r="A281" s="118"/>
      <c r="B281" s="116"/>
      <c r="C281" s="1">
        <v>3</v>
      </c>
      <c r="D281" s="5" t="s">
        <v>319</v>
      </c>
      <c r="E281" s="5">
        <v>108412244.9087</v>
      </c>
      <c r="F281" s="5">
        <v>0</v>
      </c>
      <c r="G281" s="5">
        <v>0</v>
      </c>
      <c r="H281" s="5">
        <v>35540992.138700001</v>
      </c>
      <c r="I281" s="6">
        <f t="shared" si="8"/>
        <v>143953237.0474</v>
      </c>
      <c r="J281" s="11"/>
      <c r="K281" s="113"/>
      <c r="L281" s="116"/>
      <c r="M281" s="12">
        <v>26</v>
      </c>
      <c r="N281" s="5" t="s">
        <v>673</v>
      </c>
      <c r="O281" s="5">
        <v>86959265.028099999</v>
      </c>
      <c r="P281" s="5">
        <v>0</v>
      </c>
      <c r="Q281" s="5">
        <v>-2536017.62</v>
      </c>
      <c r="R281" s="5">
        <v>37348059.391500004</v>
      </c>
      <c r="S281" s="6">
        <f t="shared" si="9"/>
        <v>121771306.79960001</v>
      </c>
    </row>
    <row r="282" spans="1:19" ht="24.95" customHeight="1">
      <c r="A282" s="118"/>
      <c r="B282" s="116"/>
      <c r="C282" s="1">
        <v>4</v>
      </c>
      <c r="D282" s="5" t="s">
        <v>320</v>
      </c>
      <c r="E282" s="5">
        <v>101911492.6521</v>
      </c>
      <c r="F282" s="5">
        <v>0</v>
      </c>
      <c r="G282" s="5">
        <v>0</v>
      </c>
      <c r="H282" s="5">
        <v>33555414.319899999</v>
      </c>
      <c r="I282" s="6">
        <f t="shared" si="8"/>
        <v>135466906.972</v>
      </c>
      <c r="J282" s="11"/>
      <c r="K282" s="113"/>
      <c r="L282" s="116"/>
      <c r="M282" s="12">
        <v>27</v>
      </c>
      <c r="N282" s="5" t="s">
        <v>876</v>
      </c>
      <c r="O282" s="5">
        <v>94744549.737200007</v>
      </c>
      <c r="P282" s="5">
        <v>0</v>
      </c>
      <c r="Q282" s="5">
        <v>-2536017.62</v>
      </c>
      <c r="R282" s="5">
        <v>40963125.190399997</v>
      </c>
      <c r="S282" s="6">
        <f t="shared" si="9"/>
        <v>133171657.30759999</v>
      </c>
    </row>
    <row r="283" spans="1:19" ht="24.95" customHeight="1">
      <c r="A283" s="118"/>
      <c r="B283" s="116"/>
      <c r="C283" s="1">
        <v>5</v>
      </c>
      <c r="D283" s="5" t="s">
        <v>321</v>
      </c>
      <c r="E283" s="5">
        <v>98536676.991899997</v>
      </c>
      <c r="F283" s="5">
        <v>0</v>
      </c>
      <c r="G283" s="5">
        <v>0</v>
      </c>
      <c r="H283" s="5">
        <v>30880158.917800002</v>
      </c>
      <c r="I283" s="6">
        <f t="shared" si="8"/>
        <v>129416835.90970001</v>
      </c>
      <c r="J283" s="11"/>
      <c r="K283" s="113"/>
      <c r="L283" s="116"/>
      <c r="M283" s="12">
        <v>28</v>
      </c>
      <c r="N283" s="5" t="s">
        <v>674</v>
      </c>
      <c r="O283" s="5">
        <v>72565317.578999996</v>
      </c>
      <c r="P283" s="5">
        <v>0</v>
      </c>
      <c r="Q283" s="5">
        <v>-2536017.62</v>
      </c>
      <c r="R283" s="5">
        <v>31648070.1886</v>
      </c>
      <c r="S283" s="6">
        <f t="shared" si="9"/>
        <v>101677370.1476</v>
      </c>
    </row>
    <row r="284" spans="1:19" ht="24.95" customHeight="1">
      <c r="A284" s="118"/>
      <c r="B284" s="116"/>
      <c r="C284" s="1">
        <v>6</v>
      </c>
      <c r="D284" s="5" t="s">
        <v>322</v>
      </c>
      <c r="E284" s="5">
        <v>94739889.387999997</v>
      </c>
      <c r="F284" s="5">
        <v>0</v>
      </c>
      <c r="G284" s="5">
        <v>0</v>
      </c>
      <c r="H284" s="5">
        <v>29198011.397999998</v>
      </c>
      <c r="I284" s="6">
        <f t="shared" si="8"/>
        <v>123937900.786</v>
      </c>
      <c r="J284" s="11"/>
      <c r="K284" s="113"/>
      <c r="L284" s="116"/>
      <c r="M284" s="12">
        <v>29</v>
      </c>
      <c r="N284" s="5" t="s">
        <v>675</v>
      </c>
      <c r="O284" s="5">
        <v>87268204.026299998</v>
      </c>
      <c r="P284" s="5">
        <v>0</v>
      </c>
      <c r="Q284" s="5">
        <v>-2536017.62</v>
      </c>
      <c r="R284" s="5">
        <v>34326689.305799998</v>
      </c>
      <c r="S284" s="6">
        <f t="shared" si="9"/>
        <v>119058875.7121</v>
      </c>
    </row>
    <row r="285" spans="1:19" ht="24.95" customHeight="1">
      <c r="A285" s="118"/>
      <c r="B285" s="116"/>
      <c r="C285" s="1">
        <v>7</v>
      </c>
      <c r="D285" s="5" t="s">
        <v>323</v>
      </c>
      <c r="E285" s="5">
        <v>95657531.932500005</v>
      </c>
      <c r="F285" s="5">
        <v>0</v>
      </c>
      <c r="G285" s="5">
        <v>0</v>
      </c>
      <c r="H285" s="5">
        <v>31490557.216200002</v>
      </c>
      <c r="I285" s="6">
        <f t="shared" si="8"/>
        <v>127148089.1487</v>
      </c>
      <c r="J285" s="11"/>
      <c r="K285" s="113"/>
      <c r="L285" s="116"/>
      <c r="M285" s="12">
        <v>30</v>
      </c>
      <c r="N285" s="5" t="s">
        <v>877</v>
      </c>
      <c r="O285" s="5">
        <v>73683482.448400006</v>
      </c>
      <c r="P285" s="5">
        <v>0</v>
      </c>
      <c r="Q285" s="5">
        <v>-2536017.62</v>
      </c>
      <c r="R285" s="5">
        <v>32773464.866099998</v>
      </c>
      <c r="S285" s="6">
        <f t="shared" si="9"/>
        <v>103920929.6945</v>
      </c>
    </row>
    <row r="286" spans="1:19" ht="24.95" customHeight="1">
      <c r="A286" s="118"/>
      <c r="B286" s="116"/>
      <c r="C286" s="1">
        <v>8</v>
      </c>
      <c r="D286" s="5" t="s">
        <v>324</v>
      </c>
      <c r="E286" s="5">
        <v>103531799.5687</v>
      </c>
      <c r="F286" s="5">
        <v>0</v>
      </c>
      <c r="G286" s="5">
        <v>0</v>
      </c>
      <c r="H286" s="5">
        <v>34400924.704000004</v>
      </c>
      <c r="I286" s="6">
        <f t="shared" si="8"/>
        <v>137932724.27270001</v>
      </c>
      <c r="J286" s="11"/>
      <c r="K286" s="113"/>
      <c r="L286" s="116"/>
      <c r="M286" s="12">
        <v>31</v>
      </c>
      <c r="N286" s="5" t="s">
        <v>676</v>
      </c>
      <c r="O286" s="5">
        <v>74005143.769600004</v>
      </c>
      <c r="P286" s="5">
        <v>0</v>
      </c>
      <c r="Q286" s="5">
        <v>-2536017.62</v>
      </c>
      <c r="R286" s="5">
        <v>33492024.0031</v>
      </c>
      <c r="S286" s="6">
        <f t="shared" si="9"/>
        <v>104961150.15270001</v>
      </c>
    </row>
    <row r="287" spans="1:19" ht="24.95" customHeight="1">
      <c r="A287" s="118"/>
      <c r="B287" s="116"/>
      <c r="C287" s="1">
        <v>9</v>
      </c>
      <c r="D287" s="5" t="s">
        <v>325</v>
      </c>
      <c r="E287" s="5">
        <v>94206312.026600003</v>
      </c>
      <c r="F287" s="5">
        <v>0</v>
      </c>
      <c r="G287" s="5">
        <v>0</v>
      </c>
      <c r="H287" s="5">
        <v>27899501.383699998</v>
      </c>
      <c r="I287" s="6">
        <f t="shared" si="8"/>
        <v>122105813.4103</v>
      </c>
      <c r="J287" s="11"/>
      <c r="K287" s="113"/>
      <c r="L287" s="116"/>
      <c r="M287" s="12">
        <v>32</v>
      </c>
      <c r="N287" s="5" t="s">
        <v>677</v>
      </c>
      <c r="O287" s="5">
        <v>73645779.787100002</v>
      </c>
      <c r="P287" s="5">
        <v>0</v>
      </c>
      <c r="Q287" s="5">
        <v>-2536017.62</v>
      </c>
      <c r="R287" s="5">
        <v>31983397.7859</v>
      </c>
      <c r="S287" s="6">
        <f t="shared" si="9"/>
        <v>103093159.95299999</v>
      </c>
    </row>
    <row r="288" spans="1:19" ht="24.95" customHeight="1">
      <c r="A288" s="118"/>
      <c r="B288" s="116"/>
      <c r="C288" s="1">
        <v>10</v>
      </c>
      <c r="D288" s="5" t="s">
        <v>326</v>
      </c>
      <c r="E288" s="5">
        <v>88098682.163100004</v>
      </c>
      <c r="F288" s="5">
        <v>0</v>
      </c>
      <c r="G288" s="5">
        <v>0</v>
      </c>
      <c r="H288" s="5">
        <v>27962542.044</v>
      </c>
      <c r="I288" s="6">
        <f t="shared" si="8"/>
        <v>116061224.2071</v>
      </c>
      <c r="J288" s="11"/>
      <c r="K288" s="114"/>
      <c r="L288" s="117"/>
      <c r="M288" s="12">
        <v>33</v>
      </c>
      <c r="N288" s="5" t="s">
        <v>678</v>
      </c>
      <c r="O288" s="5">
        <v>84890729.210199997</v>
      </c>
      <c r="P288" s="5">
        <v>0</v>
      </c>
      <c r="Q288" s="5">
        <v>-2536017.62</v>
      </c>
      <c r="R288" s="5">
        <v>33830367.344999999</v>
      </c>
      <c r="S288" s="6">
        <f t="shared" si="9"/>
        <v>116185078.93519999</v>
      </c>
    </row>
    <row r="289" spans="1:19" ht="24.95" customHeight="1">
      <c r="A289" s="118"/>
      <c r="B289" s="116"/>
      <c r="C289" s="1">
        <v>11</v>
      </c>
      <c r="D289" s="5" t="s">
        <v>327</v>
      </c>
      <c r="E289" s="5">
        <v>92233398.251800001</v>
      </c>
      <c r="F289" s="5">
        <v>0</v>
      </c>
      <c r="G289" s="5">
        <v>0</v>
      </c>
      <c r="H289" s="5">
        <v>27983362.280499998</v>
      </c>
      <c r="I289" s="6">
        <f t="shared" si="8"/>
        <v>120216760.5323</v>
      </c>
      <c r="J289" s="11"/>
      <c r="K289" s="18"/>
      <c r="L289" s="109" t="s">
        <v>842</v>
      </c>
      <c r="M289" s="110"/>
      <c r="N289" s="111"/>
      <c r="O289" s="14">
        <v>2739350341.151999</v>
      </c>
      <c r="P289" s="14">
        <v>0</v>
      </c>
      <c r="Q289" s="14">
        <v>-83688581.460000008</v>
      </c>
      <c r="R289" s="14">
        <v>1168787867.2379999</v>
      </c>
      <c r="S289" s="8">
        <f t="shared" si="9"/>
        <v>3824449626.9299989</v>
      </c>
    </row>
    <row r="290" spans="1:19" ht="24.95" customHeight="1">
      <c r="A290" s="118"/>
      <c r="B290" s="116"/>
      <c r="C290" s="1">
        <v>12</v>
      </c>
      <c r="D290" s="5" t="s">
        <v>328</v>
      </c>
      <c r="E290" s="5">
        <v>89552163.848100007</v>
      </c>
      <c r="F290" s="5">
        <v>0</v>
      </c>
      <c r="G290" s="5">
        <v>0</v>
      </c>
      <c r="H290" s="5">
        <v>27862790.493099999</v>
      </c>
      <c r="I290" s="6">
        <f t="shared" si="8"/>
        <v>117414954.34120001</v>
      </c>
      <c r="J290" s="11"/>
      <c r="K290" s="112">
        <v>31</v>
      </c>
      <c r="L290" s="115" t="s">
        <v>55</v>
      </c>
      <c r="M290" s="12">
        <v>1</v>
      </c>
      <c r="N290" s="5" t="s">
        <v>679</v>
      </c>
      <c r="O290" s="5">
        <v>100135978.33840001</v>
      </c>
      <c r="P290" s="5">
        <v>0</v>
      </c>
      <c r="Q290" s="5">
        <v>0</v>
      </c>
      <c r="R290" s="5">
        <v>28180479.6085</v>
      </c>
      <c r="S290" s="6">
        <f t="shared" si="9"/>
        <v>128316457.94690001</v>
      </c>
    </row>
    <row r="291" spans="1:19" ht="24.95" customHeight="1">
      <c r="A291" s="118"/>
      <c r="B291" s="116"/>
      <c r="C291" s="1">
        <v>13</v>
      </c>
      <c r="D291" s="5" t="s">
        <v>329</v>
      </c>
      <c r="E291" s="5">
        <v>115981767.2013</v>
      </c>
      <c r="F291" s="5">
        <v>0</v>
      </c>
      <c r="G291" s="5">
        <v>0</v>
      </c>
      <c r="H291" s="5">
        <v>37312394.098399997</v>
      </c>
      <c r="I291" s="6">
        <f t="shared" si="8"/>
        <v>153294161.29969999</v>
      </c>
      <c r="J291" s="11"/>
      <c r="K291" s="113"/>
      <c r="L291" s="116"/>
      <c r="M291" s="12">
        <v>2</v>
      </c>
      <c r="N291" s="5" t="s">
        <v>520</v>
      </c>
      <c r="O291" s="5">
        <v>101012547.69750001</v>
      </c>
      <c r="P291" s="5">
        <v>0</v>
      </c>
      <c r="Q291" s="5">
        <v>0</v>
      </c>
      <c r="R291" s="5">
        <v>28852758.6655</v>
      </c>
      <c r="S291" s="6">
        <f t="shared" si="9"/>
        <v>129865306.36300001</v>
      </c>
    </row>
    <row r="292" spans="1:19" ht="24.95" customHeight="1">
      <c r="A292" s="118"/>
      <c r="B292" s="116"/>
      <c r="C292" s="1">
        <v>14</v>
      </c>
      <c r="D292" s="5" t="s">
        <v>330</v>
      </c>
      <c r="E292" s="5">
        <v>79579806.291299999</v>
      </c>
      <c r="F292" s="5">
        <v>0</v>
      </c>
      <c r="G292" s="5">
        <v>0</v>
      </c>
      <c r="H292" s="5">
        <v>26696625.269000001</v>
      </c>
      <c r="I292" s="6">
        <f t="shared" si="8"/>
        <v>106276431.56029999</v>
      </c>
      <c r="J292" s="11"/>
      <c r="K292" s="113"/>
      <c r="L292" s="116"/>
      <c r="M292" s="12">
        <v>3</v>
      </c>
      <c r="N292" s="5" t="s">
        <v>680</v>
      </c>
      <c r="O292" s="5">
        <v>100572374.5605</v>
      </c>
      <c r="P292" s="5">
        <v>0</v>
      </c>
      <c r="Q292" s="5">
        <v>0</v>
      </c>
      <c r="R292" s="5">
        <v>28365309.9531</v>
      </c>
      <c r="S292" s="6">
        <f t="shared" si="9"/>
        <v>128937684.51359999</v>
      </c>
    </row>
    <row r="293" spans="1:19" ht="24.95" customHeight="1">
      <c r="A293" s="118"/>
      <c r="B293" s="116"/>
      <c r="C293" s="1">
        <v>15</v>
      </c>
      <c r="D293" s="5" t="s">
        <v>331</v>
      </c>
      <c r="E293" s="5">
        <v>88081976.068800002</v>
      </c>
      <c r="F293" s="5">
        <v>0</v>
      </c>
      <c r="G293" s="5">
        <v>0</v>
      </c>
      <c r="H293" s="5">
        <v>29705352.4256</v>
      </c>
      <c r="I293" s="6">
        <f t="shared" si="8"/>
        <v>117787328.49439999</v>
      </c>
      <c r="J293" s="11"/>
      <c r="K293" s="113"/>
      <c r="L293" s="116"/>
      <c r="M293" s="12">
        <v>4</v>
      </c>
      <c r="N293" s="5" t="s">
        <v>681</v>
      </c>
      <c r="O293" s="5">
        <v>76353794.1558</v>
      </c>
      <c r="P293" s="5">
        <v>0</v>
      </c>
      <c r="Q293" s="5">
        <v>0</v>
      </c>
      <c r="R293" s="5">
        <v>22980350.066799998</v>
      </c>
      <c r="S293" s="6">
        <f t="shared" si="9"/>
        <v>99334144.222599998</v>
      </c>
    </row>
    <row r="294" spans="1:19" ht="24.95" customHeight="1">
      <c r="A294" s="118"/>
      <c r="B294" s="116"/>
      <c r="C294" s="1">
        <v>16</v>
      </c>
      <c r="D294" s="5" t="s">
        <v>332</v>
      </c>
      <c r="E294" s="5">
        <v>100015909.3689</v>
      </c>
      <c r="F294" s="5">
        <v>0</v>
      </c>
      <c r="G294" s="5">
        <v>0</v>
      </c>
      <c r="H294" s="5">
        <v>32926167.618000001</v>
      </c>
      <c r="I294" s="6">
        <f t="shared" si="8"/>
        <v>132942076.9869</v>
      </c>
      <c r="J294" s="11"/>
      <c r="K294" s="113"/>
      <c r="L294" s="116"/>
      <c r="M294" s="12">
        <v>5</v>
      </c>
      <c r="N294" s="5" t="s">
        <v>682</v>
      </c>
      <c r="O294" s="5">
        <v>132845181.29700001</v>
      </c>
      <c r="P294" s="5">
        <v>0</v>
      </c>
      <c r="Q294" s="5">
        <v>0</v>
      </c>
      <c r="R294" s="5">
        <v>42913145.730999999</v>
      </c>
      <c r="S294" s="6">
        <f t="shared" si="9"/>
        <v>175758327.028</v>
      </c>
    </row>
    <row r="295" spans="1:19" ht="24.95" customHeight="1">
      <c r="A295" s="118"/>
      <c r="B295" s="117"/>
      <c r="C295" s="1">
        <v>17</v>
      </c>
      <c r="D295" s="5" t="s">
        <v>333</v>
      </c>
      <c r="E295" s="5">
        <v>82826995.798999995</v>
      </c>
      <c r="F295" s="5">
        <v>0</v>
      </c>
      <c r="G295" s="5">
        <v>0</v>
      </c>
      <c r="H295" s="5">
        <v>26574429.619100001</v>
      </c>
      <c r="I295" s="6">
        <f t="shared" si="8"/>
        <v>109401425.4181</v>
      </c>
      <c r="J295" s="11"/>
      <c r="K295" s="113"/>
      <c r="L295" s="116"/>
      <c r="M295" s="12">
        <v>6</v>
      </c>
      <c r="N295" s="5" t="s">
        <v>683</v>
      </c>
      <c r="O295" s="5">
        <v>114877282.7465</v>
      </c>
      <c r="P295" s="5">
        <v>0</v>
      </c>
      <c r="Q295" s="5">
        <v>0</v>
      </c>
      <c r="R295" s="5">
        <v>35803875.8961</v>
      </c>
      <c r="S295" s="6">
        <f t="shared" si="9"/>
        <v>150681158.6426</v>
      </c>
    </row>
    <row r="296" spans="1:19" ht="24.95" customHeight="1">
      <c r="A296" s="1"/>
      <c r="B296" s="109" t="s">
        <v>826</v>
      </c>
      <c r="C296" s="110"/>
      <c r="D296" s="111"/>
      <c r="E296" s="14">
        <v>1608513988.8611</v>
      </c>
      <c r="F296" s="14">
        <v>0</v>
      </c>
      <c r="G296" s="14">
        <v>0</v>
      </c>
      <c r="H296" s="14">
        <v>517945701.95209992</v>
      </c>
      <c r="I296" s="8">
        <f t="shared" si="8"/>
        <v>2126459690.8132</v>
      </c>
      <c r="J296" s="11"/>
      <c r="K296" s="113"/>
      <c r="L296" s="116"/>
      <c r="M296" s="12">
        <v>7</v>
      </c>
      <c r="N296" s="5" t="s">
        <v>684</v>
      </c>
      <c r="O296" s="5">
        <v>100844275.9756</v>
      </c>
      <c r="P296" s="5">
        <v>0</v>
      </c>
      <c r="Q296" s="5">
        <v>0</v>
      </c>
      <c r="R296" s="5">
        <v>27637123.631499998</v>
      </c>
      <c r="S296" s="6">
        <f t="shared" si="9"/>
        <v>128481399.60710001</v>
      </c>
    </row>
    <row r="297" spans="1:19" ht="24.95" customHeight="1">
      <c r="A297" s="118">
        <v>15</v>
      </c>
      <c r="B297" s="115" t="s">
        <v>39</v>
      </c>
      <c r="C297" s="1">
        <v>1</v>
      </c>
      <c r="D297" s="5" t="s">
        <v>334</v>
      </c>
      <c r="E297" s="5">
        <v>132151930.3856</v>
      </c>
      <c r="F297" s="5">
        <v>0</v>
      </c>
      <c r="G297" s="5">
        <v>-4907596.13</v>
      </c>
      <c r="H297" s="5">
        <v>40172081.597599998</v>
      </c>
      <c r="I297" s="6">
        <f t="shared" si="8"/>
        <v>167416415.85320002</v>
      </c>
      <c r="J297" s="11"/>
      <c r="K297" s="113"/>
      <c r="L297" s="116"/>
      <c r="M297" s="12">
        <v>8</v>
      </c>
      <c r="N297" s="5" t="s">
        <v>685</v>
      </c>
      <c r="O297" s="5">
        <v>89061763.168500006</v>
      </c>
      <c r="P297" s="5">
        <v>0</v>
      </c>
      <c r="Q297" s="5">
        <v>0</v>
      </c>
      <c r="R297" s="5">
        <v>25057850.099599998</v>
      </c>
      <c r="S297" s="6">
        <f t="shared" si="9"/>
        <v>114119613.26810001</v>
      </c>
    </row>
    <row r="298" spans="1:19" ht="24.95" customHeight="1">
      <c r="A298" s="118"/>
      <c r="B298" s="116"/>
      <c r="C298" s="1">
        <v>2</v>
      </c>
      <c r="D298" s="5" t="s">
        <v>335</v>
      </c>
      <c r="E298" s="5">
        <v>95973026.076399997</v>
      </c>
      <c r="F298" s="5">
        <v>0</v>
      </c>
      <c r="G298" s="5">
        <v>-4907596.13</v>
      </c>
      <c r="H298" s="5">
        <v>32905065.1241</v>
      </c>
      <c r="I298" s="6">
        <f t="shared" si="8"/>
        <v>123970495.0705</v>
      </c>
      <c r="J298" s="11"/>
      <c r="K298" s="113"/>
      <c r="L298" s="116"/>
      <c r="M298" s="12">
        <v>9</v>
      </c>
      <c r="N298" s="5" t="s">
        <v>686</v>
      </c>
      <c r="O298" s="5">
        <v>91348488.361900002</v>
      </c>
      <c r="P298" s="5">
        <v>0</v>
      </c>
      <c r="Q298" s="5">
        <v>0</v>
      </c>
      <c r="R298" s="5">
        <v>26172457.6908</v>
      </c>
      <c r="S298" s="6">
        <f t="shared" si="9"/>
        <v>117520946.0527</v>
      </c>
    </row>
    <row r="299" spans="1:19" ht="24.95" customHeight="1">
      <c r="A299" s="118"/>
      <c r="B299" s="116"/>
      <c r="C299" s="1">
        <v>3</v>
      </c>
      <c r="D299" s="5" t="s">
        <v>851</v>
      </c>
      <c r="E299" s="5">
        <v>96594742.141599998</v>
      </c>
      <c r="F299" s="5">
        <v>0</v>
      </c>
      <c r="G299" s="5">
        <v>-4907596.13</v>
      </c>
      <c r="H299" s="5">
        <v>32301626.236200001</v>
      </c>
      <c r="I299" s="6">
        <f t="shared" si="8"/>
        <v>123988772.24780001</v>
      </c>
      <c r="J299" s="11"/>
      <c r="K299" s="113"/>
      <c r="L299" s="116"/>
      <c r="M299" s="12">
        <v>10</v>
      </c>
      <c r="N299" s="5" t="s">
        <v>687</v>
      </c>
      <c r="O299" s="5">
        <v>86657279.715000004</v>
      </c>
      <c r="P299" s="5">
        <v>0</v>
      </c>
      <c r="Q299" s="5">
        <v>0</v>
      </c>
      <c r="R299" s="5">
        <v>24181022.368099999</v>
      </c>
      <c r="S299" s="6">
        <f t="shared" si="9"/>
        <v>110838302.08310001</v>
      </c>
    </row>
    <row r="300" spans="1:19" ht="24.95" customHeight="1">
      <c r="A300" s="118"/>
      <c r="B300" s="116"/>
      <c r="C300" s="1">
        <v>4</v>
      </c>
      <c r="D300" s="5" t="s">
        <v>336</v>
      </c>
      <c r="E300" s="5">
        <v>105253005.9051</v>
      </c>
      <c r="F300" s="5">
        <v>0</v>
      </c>
      <c r="G300" s="5">
        <v>-4907596.13</v>
      </c>
      <c r="H300" s="5">
        <v>32594269.448899999</v>
      </c>
      <c r="I300" s="6">
        <f t="shared" si="8"/>
        <v>132939679.22400001</v>
      </c>
      <c r="J300" s="11"/>
      <c r="K300" s="113"/>
      <c r="L300" s="116"/>
      <c r="M300" s="12">
        <v>11</v>
      </c>
      <c r="N300" s="5" t="s">
        <v>688</v>
      </c>
      <c r="O300" s="5">
        <v>119728270.71340001</v>
      </c>
      <c r="P300" s="5">
        <v>0</v>
      </c>
      <c r="Q300" s="5">
        <v>0</v>
      </c>
      <c r="R300" s="5">
        <v>35120403.787199996</v>
      </c>
      <c r="S300" s="6">
        <f t="shared" si="9"/>
        <v>154848674.50060001</v>
      </c>
    </row>
    <row r="301" spans="1:19" ht="24.95" customHeight="1">
      <c r="A301" s="118"/>
      <c r="B301" s="116"/>
      <c r="C301" s="1">
        <v>5</v>
      </c>
      <c r="D301" s="5" t="s">
        <v>337</v>
      </c>
      <c r="E301" s="5">
        <v>102372952.9483</v>
      </c>
      <c r="F301" s="5">
        <v>0</v>
      </c>
      <c r="G301" s="5">
        <v>-4907596.13</v>
      </c>
      <c r="H301" s="5">
        <v>34270153.499200001</v>
      </c>
      <c r="I301" s="6">
        <f t="shared" si="8"/>
        <v>131735510.31750001</v>
      </c>
      <c r="J301" s="11"/>
      <c r="K301" s="113"/>
      <c r="L301" s="116"/>
      <c r="M301" s="12">
        <v>12</v>
      </c>
      <c r="N301" s="5" t="s">
        <v>689</v>
      </c>
      <c r="O301" s="5">
        <v>80607337.867400005</v>
      </c>
      <c r="P301" s="5">
        <v>0</v>
      </c>
      <c r="Q301" s="5">
        <v>0</v>
      </c>
      <c r="R301" s="5">
        <v>23665214.057799999</v>
      </c>
      <c r="S301" s="6">
        <f t="shared" si="9"/>
        <v>104272551.9252</v>
      </c>
    </row>
    <row r="302" spans="1:19" ht="24.95" customHeight="1">
      <c r="A302" s="118"/>
      <c r="B302" s="116"/>
      <c r="C302" s="1">
        <v>6</v>
      </c>
      <c r="D302" s="5" t="s">
        <v>39</v>
      </c>
      <c r="E302" s="5">
        <v>111471141.4236</v>
      </c>
      <c r="F302" s="5">
        <v>0</v>
      </c>
      <c r="G302" s="5">
        <v>-4907596.13</v>
      </c>
      <c r="H302" s="5">
        <v>36120950.734099999</v>
      </c>
      <c r="I302" s="6">
        <f t="shared" si="8"/>
        <v>142684496.02770001</v>
      </c>
      <c r="J302" s="11"/>
      <c r="K302" s="113"/>
      <c r="L302" s="116"/>
      <c r="M302" s="12">
        <v>13</v>
      </c>
      <c r="N302" s="5" t="s">
        <v>690</v>
      </c>
      <c r="O302" s="5">
        <v>107612355.8381</v>
      </c>
      <c r="P302" s="5">
        <v>0</v>
      </c>
      <c r="Q302" s="5">
        <v>0</v>
      </c>
      <c r="R302" s="5">
        <v>29132642.958900001</v>
      </c>
      <c r="S302" s="6">
        <f t="shared" si="9"/>
        <v>136744998.79699999</v>
      </c>
    </row>
    <row r="303" spans="1:19" ht="24.95" customHeight="1">
      <c r="A303" s="118"/>
      <c r="B303" s="116"/>
      <c r="C303" s="1">
        <v>7</v>
      </c>
      <c r="D303" s="5" t="s">
        <v>338</v>
      </c>
      <c r="E303" s="5">
        <v>87403675.616500005</v>
      </c>
      <c r="F303" s="5">
        <v>0</v>
      </c>
      <c r="G303" s="5">
        <v>-4907596.13</v>
      </c>
      <c r="H303" s="5">
        <v>29266221.339299999</v>
      </c>
      <c r="I303" s="6">
        <f t="shared" si="8"/>
        <v>111762300.8258</v>
      </c>
      <c r="J303" s="11"/>
      <c r="K303" s="113"/>
      <c r="L303" s="116"/>
      <c r="M303" s="12">
        <v>14</v>
      </c>
      <c r="N303" s="5" t="s">
        <v>691</v>
      </c>
      <c r="O303" s="5">
        <v>107456712.7845</v>
      </c>
      <c r="P303" s="5">
        <v>0</v>
      </c>
      <c r="Q303" s="5">
        <v>0</v>
      </c>
      <c r="R303" s="5">
        <v>29436769.199000001</v>
      </c>
      <c r="S303" s="6">
        <f t="shared" si="9"/>
        <v>136893481.9835</v>
      </c>
    </row>
    <row r="304" spans="1:19" ht="24.95" customHeight="1">
      <c r="A304" s="118"/>
      <c r="B304" s="116"/>
      <c r="C304" s="1">
        <v>8</v>
      </c>
      <c r="D304" s="5" t="s">
        <v>339</v>
      </c>
      <c r="E304" s="5">
        <v>93756541.984599993</v>
      </c>
      <c r="F304" s="5">
        <v>0</v>
      </c>
      <c r="G304" s="5">
        <v>-4907596.13</v>
      </c>
      <c r="H304" s="5">
        <v>31904591.865600001</v>
      </c>
      <c r="I304" s="6">
        <f t="shared" si="8"/>
        <v>120753537.7202</v>
      </c>
      <c r="J304" s="11"/>
      <c r="K304" s="113"/>
      <c r="L304" s="116"/>
      <c r="M304" s="12">
        <v>15</v>
      </c>
      <c r="N304" s="5" t="s">
        <v>692</v>
      </c>
      <c r="O304" s="5">
        <v>84920490.062000006</v>
      </c>
      <c r="P304" s="5">
        <v>0</v>
      </c>
      <c r="Q304" s="5">
        <v>0</v>
      </c>
      <c r="R304" s="5">
        <v>25645514.323600002</v>
      </c>
      <c r="S304" s="6">
        <f t="shared" si="9"/>
        <v>110566004.3856</v>
      </c>
    </row>
    <row r="305" spans="1:19" ht="24.95" customHeight="1">
      <c r="A305" s="118"/>
      <c r="B305" s="116"/>
      <c r="C305" s="1">
        <v>9</v>
      </c>
      <c r="D305" s="5" t="s">
        <v>340</v>
      </c>
      <c r="E305" s="5">
        <v>85476201.326100007</v>
      </c>
      <c r="F305" s="5">
        <v>0</v>
      </c>
      <c r="G305" s="5">
        <v>-4907596.13</v>
      </c>
      <c r="H305" s="5">
        <v>28592318.419799998</v>
      </c>
      <c r="I305" s="6">
        <f t="shared" si="8"/>
        <v>109160923.61590001</v>
      </c>
      <c r="J305" s="11"/>
      <c r="K305" s="113"/>
      <c r="L305" s="116"/>
      <c r="M305" s="12">
        <v>16</v>
      </c>
      <c r="N305" s="5" t="s">
        <v>693</v>
      </c>
      <c r="O305" s="5">
        <v>108204128.23710001</v>
      </c>
      <c r="P305" s="5">
        <v>0</v>
      </c>
      <c r="Q305" s="5">
        <v>0</v>
      </c>
      <c r="R305" s="5">
        <v>30079818.731800001</v>
      </c>
      <c r="S305" s="6">
        <f t="shared" si="9"/>
        <v>138283946.9689</v>
      </c>
    </row>
    <row r="306" spans="1:19" ht="24.95" customHeight="1">
      <c r="A306" s="118"/>
      <c r="B306" s="116"/>
      <c r="C306" s="1">
        <v>10</v>
      </c>
      <c r="D306" s="5" t="s">
        <v>341</v>
      </c>
      <c r="E306" s="5">
        <v>81063356.207300007</v>
      </c>
      <c r="F306" s="5">
        <v>0</v>
      </c>
      <c r="G306" s="5">
        <v>-4907596.13</v>
      </c>
      <c r="H306" s="5">
        <v>29365682.914799999</v>
      </c>
      <c r="I306" s="6">
        <f t="shared" si="8"/>
        <v>105521442.99210002</v>
      </c>
      <c r="J306" s="11"/>
      <c r="K306" s="114"/>
      <c r="L306" s="117"/>
      <c r="M306" s="12">
        <v>17</v>
      </c>
      <c r="N306" s="5" t="s">
        <v>694</v>
      </c>
      <c r="O306" s="5">
        <v>114967367.9297</v>
      </c>
      <c r="P306" s="5">
        <v>0</v>
      </c>
      <c r="Q306" s="5">
        <v>0</v>
      </c>
      <c r="R306" s="5">
        <v>27394472.1844</v>
      </c>
      <c r="S306" s="6">
        <f t="shared" si="9"/>
        <v>142361840.11410001</v>
      </c>
    </row>
    <row r="307" spans="1:19" ht="24.95" customHeight="1">
      <c r="A307" s="118"/>
      <c r="B307" s="117"/>
      <c r="C307" s="1">
        <v>11</v>
      </c>
      <c r="D307" s="5" t="s">
        <v>342</v>
      </c>
      <c r="E307" s="5">
        <v>110638334.5812</v>
      </c>
      <c r="F307" s="5">
        <v>0</v>
      </c>
      <c r="G307" s="5">
        <v>-4907596.13</v>
      </c>
      <c r="H307" s="5">
        <v>35381397.375299998</v>
      </c>
      <c r="I307" s="6">
        <f t="shared" si="8"/>
        <v>141112135.8265</v>
      </c>
      <c r="J307" s="11"/>
      <c r="K307" s="18"/>
      <c r="L307" s="109" t="s">
        <v>843</v>
      </c>
      <c r="M307" s="110"/>
      <c r="N307" s="111"/>
      <c r="O307" s="14">
        <v>1717205629.4488997</v>
      </c>
      <c r="P307" s="14">
        <v>0</v>
      </c>
      <c r="Q307" s="14">
        <v>0</v>
      </c>
      <c r="R307" s="14">
        <v>490619208.95370001</v>
      </c>
      <c r="S307" s="8">
        <f t="shared" si="9"/>
        <v>2207824838.4025998</v>
      </c>
    </row>
    <row r="308" spans="1:19" ht="24.95" customHeight="1">
      <c r="A308" s="1"/>
      <c r="B308" s="109" t="s">
        <v>827</v>
      </c>
      <c r="C308" s="110"/>
      <c r="D308" s="111"/>
      <c r="E308" s="14">
        <v>1102154908.5963001</v>
      </c>
      <c r="F308" s="14">
        <v>0</v>
      </c>
      <c r="G308" s="14">
        <v>-53983557.430000007</v>
      </c>
      <c r="H308" s="14">
        <v>362874358.55489999</v>
      </c>
      <c r="I308" s="8">
        <f t="shared" si="8"/>
        <v>1411045709.7212</v>
      </c>
      <c r="J308" s="11"/>
      <c r="K308" s="112">
        <v>32</v>
      </c>
      <c r="L308" s="115" t="s">
        <v>56</v>
      </c>
      <c r="M308" s="12">
        <v>1</v>
      </c>
      <c r="N308" s="5" t="s">
        <v>695</v>
      </c>
      <c r="O308" s="5">
        <v>76494293.933300003</v>
      </c>
      <c r="P308" s="5">
        <v>0</v>
      </c>
      <c r="Q308" s="5">
        <v>0</v>
      </c>
      <c r="R308" s="5">
        <v>43951766.173900001</v>
      </c>
      <c r="S308" s="6">
        <f t="shared" si="9"/>
        <v>120446060.1072</v>
      </c>
    </row>
    <row r="309" spans="1:19" ht="24.95" customHeight="1">
      <c r="A309" s="118">
        <v>16</v>
      </c>
      <c r="B309" s="115" t="s">
        <v>40</v>
      </c>
      <c r="C309" s="1">
        <v>1</v>
      </c>
      <c r="D309" s="5" t="s">
        <v>343</v>
      </c>
      <c r="E309" s="5">
        <v>86485562.967700005</v>
      </c>
      <c r="F309" s="5">
        <v>0</v>
      </c>
      <c r="G309" s="5">
        <v>0</v>
      </c>
      <c r="H309" s="5">
        <v>29258928.836599998</v>
      </c>
      <c r="I309" s="6">
        <f t="shared" si="8"/>
        <v>115744491.80430001</v>
      </c>
      <c r="J309" s="11"/>
      <c r="K309" s="113"/>
      <c r="L309" s="116"/>
      <c r="M309" s="12">
        <v>2</v>
      </c>
      <c r="N309" s="5" t="s">
        <v>696</v>
      </c>
      <c r="O309" s="5">
        <v>95573679.529200003</v>
      </c>
      <c r="P309" s="5">
        <v>0</v>
      </c>
      <c r="Q309" s="5">
        <v>0</v>
      </c>
      <c r="R309" s="5">
        <v>48746684.037699997</v>
      </c>
      <c r="S309" s="6">
        <f t="shared" si="9"/>
        <v>144320363.56690001</v>
      </c>
    </row>
    <row r="310" spans="1:19" ht="24.95" customHeight="1">
      <c r="A310" s="118"/>
      <c r="B310" s="116"/>
      <c r="C310" s="1">
        <v>2</v>
      </c>
      <c r="D310" s="5" t="s">
        <v>344</v>
      </c>
      <c r="E310" s="5">
        <v>81387274.1778</v>
      </c>
      <c r="F310" s="5">
        <v>0</v>
      </c>
      <c r="G310" s="5">
        <v>0</v>
      </c>
      <c r="H310" s="5">
        <v>27823550.415199999</v>
      </c>
      <c r="I310" s="6">
        <f t="shared" si="8"/>
        <v>109210824.59299999</v>
      </c>
      <c r="J310" s="11"/>
      <c r="K310" s="113"/>
      <c r="L310" s="116"/>
      <c r="M310" s="12">
        <v>3</v>
      </c>
      <c r="N310" s="5" t="s">
        <v>697</v>
      </c>
      <c r="O310" s="5">
        <v>88043406.150999993</v>
      </c>
      <c r="P310" s="5">
        <v>0</v>
      </c>
      <c r="Q310" s="5">
        <v>0</v>
      </c>
      <c r="R310" s="5">
        <v>43328840.9366</v>
      </c>
      <c r="S310" s="6">
        <f t="shared" si="9"/>
        <v>131372247.08759999</v>
      </c>
    </row>
    <row r="311" spans="1:19" ht="24.95" customHeight="1">
      <c r="A311" s="118"/>
      <c r="B311" s="116"/>
      <c r="C311" s="1">
        <v>3</v>
      </c>
      <c r="D311" s="5" t="s">
        <v>345</v>
      </c>
      <c r="E311" s="5">
        <v>74769640.551300004</v>
      </c>
      <c r="F311" s="5">
        <v>0</v>
      </c>
      <c r="G311" s="5">
        <v>0</v>
      </c>
      <c r="H311" s="5">
        <v>25505428.763300002</v>
      </c>
      <c r="I311" s="6">
        <f t="shared" si="8"/>
        <v>100275069.31460001</v>
      </c>
      <c r="J311" s="11"/>
      <c r="K311" s="113"/>
      <c r="L311" s="116"/>
      <c r="M311" s="12">
        <v>4</v>
      </c>
      <c r="N311" s="5" t="s">
        <v>698</v>
      </c>
      <c r="O311" s="5">
        <v>93984572.017199993</v>
      </c>
      <c r="P311" s="5">
        <v>0</v>
      </c>
      <c r="Q311" s="5">
        <v>0</v>
      </c>
      <c r="R311" s="5">
        <v>46518744.747199997</v>
      </c>
      <c r="S311" s="6">
        <f t="shared" si="9"/>
        <v>140503316.76440001</v>
      </c>
    </row>
    <row r="312" spans="1:19" ht="24.95" customHeight="1">
      <c r="A312" s="118"/>
      <c r="B312" s="116"/>
      <c r="C312" s="1">
        <v>4</v>
      </c>
      <c r="D312" s="5" t="s">
        <v>346</v>
      </c>
      <c r="E312" s="5">
        <v>79523280.555000007</v>
      </c>
      <c r="F312" s="5">
        <v>0</v>
      </c>
      <c r="G312" s="5">
        <v>0</v>
      </c>
      <c r="H312" s="5">
        <v>27515654.494399998</v>
      </c>
      <c r="I312" s="6">
        <f t="shared" si="8"/>
        <v>107038935.0494</v>
      </c>
      <c r="J312" s="11"/>
      <c r="K312" s="113"/>
      <c r="L312" s="116"/>
      <c r="M312" s="12">
        <v>5</v>
      </c>
      <c r="N312" s="5" t="s">
        <v>699</v>
      </c>
      <c r="O312" s="5">
        <v>87241196.050400004</v>
      </c>
      <c r="P312" s="5">
        <v>0</v>
      </c>
      <c r="Q312" s="5">
        <v>0</v>
      </c>
      <c r="R312" s="5">
        <v>47045978.0898</v>
      </c>
      <c r="S312" s="6">
        <f t="shared" si="9"/>
        <v>134287174.14020002</v>
      </c>
    </row>
    <row r="313" spans="1:19" ht="24.95" customHeight="1">
      <c r="A313" s="118"/>
      <c r="B313" s="116"/>
      <c r="C313" s="1">
        <v>5</v>
      </c>
      <c r="D313" s="5" t="s">
        <v>347</v>
      </c>
      <c r="E313" s="5">
        <v>85273315.472499996</v>
      </c>
      <c r="F313" s="5">
        <v>0</v>
      </c>
      <c r="G313" s="5">
        <v>0</v>
      </c>
      <c r="H313" s="5">
        <v>27098843.798799999</v>
      </c>
      <c r="I313" s="6">
        <f t="shared" si="8"/>
        <v>112372159.27129999</v>
      </c>
      <c r="J313" s="11"/>
      <c r="K313" s="113"/>
      <c r="L313" s="116"/>
      <c r="M313" s="12">
        <v>6</v>
      </c>
      <c r="N313" s="5" t="s">
        <v>700</v>
      </c>
      <c r="O313" s="5">
        <v>87226618.192599997</v>
      </c>
      <c r="P313" s="5">
        <v>0</v>
      </c>
      <c r="Q313" s="5">
        <v>0</v>
      </c>
      <c r="R313" s="5">
        <v>46770965.3838</v>
      </c>
      <c r="S313" s="6">
        <f t="shared" si="9"/>
        <v>133997583.5764</v>
      </c>
    </row>
    <row r="314" spans="1:19" ht="24.95" customHeight="1">
      <c r="A314" s="118"/>
      <c r="B314" s="116"/>
      <c r="C314" s="1">
        <v>6</v>
      </c>
      <c r="D314" s="5" t="s">
        <v>348</v>
      </c>
      <c r="E314" s="5">
        <v>85558850.886299998</v>
      </c>
      <c r="F314" s="5">
        <v>0</v>
      </c>
      <c r="G314" s="5">
        <v>0</v>
      </c>
      <c r="H314" s="5">
        <v>27184270.563099999</v>
      </c>
      <c r="I314" s="6">
        <f t="shared" si="8"/>
        <v>112743121.44939999</v>
      </c>
      <c r="J314" s="11"/>
      <c r="K314" s="113"/>
      <c r="L314" s="116"/>
      <c r="M314" s="12">
        <v>7</v>
      </c>
      <c r="N314" s="5" t="s">
        <v>701</v>
      </c>
      <c r="O314" s="5">
        <v>94533694.851799995</v>
      </c>
      <c r="P314" s="5">
        <v>0</v>
      </c>
      <c r="Q314" s="5">
        <v>0</v>
      </c>
      <c r="R314" s="5">
        <v>48766866.328199998</v>
      </c>
      <c r="S314" s="6">
        <f t="shared" si="9"/>
        <v>143300561.18000001</v>
      </c>
    </row>
    <row r="315" spans="1:19" ht="24.95" customHeight="1">
      <c r="A315" s="118"/>
      <c r="B315" s="116"/>
      <c r="C315" s="1">
        <v>7</v>
      </c>
      <c r="D315" s="5" t="s">
        <v>349</v>
      </c>
      <c r="E315" s="5">
        <v>76579684.096799999</v>
      </c>
      <c r="F315" s="5">
        <v>0</v>
      </c>
      <c r="G315" s="5">
        <v>0</v>
      </c>
      <c r="H315" s="5">
        <v>24914632.8046</v>
      </c>
      <c r="I315" s="6">
        <f t="shared" si="8"/>
        <v>101494316.9014</v>
      </c>
      <c r="J315" s="11"/>
      <c r="K315" s="113"/>
      <c r="L315" s="116"/>
      <c r="M315" s="12">
        <v>8</v>
      </c>
      <c r="N315" s="5" t="s">
        <v>702</v>
      </c>
      <c r="O315" s="5">
        <v>91585268.191200003</v>
      </c>
      <c r="P315" s="5">
        <v>0</v>
      </c>
      <c r="Q315" s="5">
        <v>0</v>
      </c>
      <c r="R315" s="5">
        <v>45351593.606600001</v>
      </c>
      <c r="S315" s="6">
        <f t="shared" si="9"/>
        <v>136936861.7978</v>
      </c>
    </row>
    <row r="316" spans="1:19" ht="24.95" customHeight="1">
      <c r="A316" s="118"/>
      <c r="B316" s="116"/>
      <c r="C316" s="1">
        <v>8</v>
      </c>
      <c r="D316" s="5" t="s">
        <v>350</v>
      </c>
      <c r="E316" s="5">
        <v>81113745.841000006</v>
      </c>
      <c r="F316" s="5">
        <v>0</v>
      </c>
      <c r="G316" s="5">
        <v>0</v>
      </c>
      <c r="H316" s="5">
        <v>26571668.451299999</v>
      </c>
      <c r="I316" s="6">
        <f t="shared" si="8"/>
        <v>107685414.2923</v>
      </c>
      <c r="J316" s="11"/>
      <c r="K316" s="113"/>
      <c r="L316" s="116"/>
      <c r="M316" s="12">
        <v>9</v>
      </c>
      <c r="N316" s="5" t="s">
        <v>703</v>
      </c>
      <c r="O316" s="5">
        <v>87356475.991500005</v>
      </c>
      <c r="P316" s="5">
        <v>0</v>
      </c>
      <c r="Q316" s="5">
        <v>0</v>
      </c>
      <c r="R316" s="5">
        <v>45990525.488200001</v>
      </c>
      <c r="S316" s="6">
        <f t="shared" si="9"/>
        <v>133347001.4797</v>
      </c>
    </row>
    <row r="317" spans="1:19" ht="24.95" customHeight="1">
      <c r="A317" s="118"/>
      <c r="B317" s="116"/>
      <c r="C317" s="1">
        <v>9</v>
      </c>
      <c r="D317" s="5" t="s">
        <v>351</v>
      </c>
      <c r="E317" s="5">
        <v>91259524.331300005</v>
      </c>
      <c r="F317" s="5">
        <v>0</v>
      </c>
      <c r="G317" s="5">
        <v>0</v>
      </c>
      <c r="H317" s="5">
        <v>29437785.687199999</v>
      </c>
      <c r="I317" s="6">
        <f t="shared" si="8"/>
        <v>120697310.0185</v>
      </c>
      <c r="J317" s="11"/>
      <c r="K317" s="113"/>
      <c r="L317" s="116"/>
      <c r="M317" s="12">
        <v>10</v>
      </c>
      <c r="N317" s="5" t="s">
        <v>704</v>
      </c>
      <c r="O317" s="5">
        <v>102439527.85160001</v>
      </c>
      <c r="P317" s="5">
        <v>0</v>
      </c>
      <c r="Q317" s="5">
        <v>0</v>
      </c>
      <c r="R317" s="5">
        <v>48748365.895199999</v>
      </c>
      <c r="S317" s="6">
        <f t="shared" si="9"/>
        <v>151187893.74680001</v>
      </c>
    </row>
    <row r="318" spans="1:19" ht="24.95" customHeight="1">
      <c r="A318" s="118"/>
      <c r="B318" s="116"/>
      <c r="C318" s="1">
        <v>10</v>
      </c>
      <c r="D318" s="5" t="s">
        <v>352</v>
      </c>
      <c r="E318" s="5">
        <v>80660647.184699997</v>
      </c>
      <c r="F318" s="5">
        <v>0</v>
      </c>
      <c r="G318" s="5">
        <v>0</v>
      </c>
      <c r="H318" s="5">
        <v>27450410.0207</v>
      </c>
      <c r="I318" s="6">
        <f t="shared" si="8"/>
        <v>108111057.20539999</v>
      </c>
      <c r="J318" s="11"/>
      <c r="K318" s="113"/>
      <c r="L318" s="116"/>
      <c r="M318" s="12">
        <v>11</v>
      </c>
      <c r="N318" s="5" t="s">
        <v>705</v>
      </c>
      <c r="O318" s="5">
        <v>91232673.345200002</v>
      </c>
      <c r="P318" s="5">
        <v>0</v>
      </c>
      <c r="Q318" s="5">
        <v>0</v>
      </c>
      <c r="R318" s="5">
        <v>47552159.215599999</v>
      </c>
      <c r="S318" s="6">
        <f t="shared" si="9"/>
        <v>138784832.56080002</v>
      </c>
    </row>
    <row r="319" spans="1:19" ht="24.95" customHeight="1">
      <c r="A319" s="118"/>
      <c r="B319" s="116"/>
      <c r="C319" s="1">
        <v>11</v>
      </c>
      <c r="D319" s="5" t="s">
        <v>353</v>
      </c>
      <c r="E319" s="5">
        <v>99491523.015200004</v>
      </c>
      <c r="F319" s="5">
        <v>0</v>
      </c>
      <c r="G319" s="5">
        <v>0</v>
      </c>
      <c r="H319" s="5">
        <v>31689096.998</v>
      </c>
      <c r="I319" s="6">
        <f t="shared" si="8"/>
        <v>131180620.0132</v>
      </c>
      <c r="J319" s="11"/>
      <c r="K319" s="113"/>
      <c r="L319" s="116"/>
      <c r="M319" s="12">
        <v>12</v>
      </c>
      <c r="N319" s="5" t="s">
        <v>706</v>
      </c>
      <c r="O319" s="5">
        <v>87317494.754099995</v>
      </c>
      <c r="P319" s="5">
        <v>0</v>
      </c>
      <c r="Q319" s="5">
        <v>0</v>
      </c>
      <c r="R319" s="5">
        <v>45284435.295000002</v>
      </c>
      <c r="S319" s="6">
        <f t="shared" si="9"/>
        <v>132601930.0491</v>
      </c>
    </row>
    <row r="320" spans="1:19" ht="24.95" customHeight="1">
      <c r="A320" s="118"/>
      <c r="B320" s="116"/>
      <c r="C320" s="1">
        <v>12</v>
      </c>
      <c r="D320" s="5" t="s">
        <v>354</v>
      </c>
      <c r="E320" s="5">
        <v>84497691.134800002</v>
      </c>
      <c r="F320" s="5">
        <v>0</v>
      </c>
      <c r="G320" s="5">
        <v>0</v>
      </c>
      <c r="H320" s="5">
        <v>27187344.302700002</v>
      </c>
      <c r="I320" s="6">
        <f t="shared" si="8"/>
        <v>111685035.4375</v>
      </c>
      <c r="J320" s="11"/>
      <c r="K320" s="113"/>
      <c r="L320" s="116"/>
      <c r="M320" s="12">
        <v>13</v>
      </c>
      <c r="N320" s="5" t="s">
        <v>707</v>
      </c>
      <c r="O320" s="5">
        <v>103661043.2582</v>
      </c>
      <c r="P320" s="5">
        <v>0</v>
      </c>
      <c r="Q320" s="5">
        <v>0</v>
      </c>
      <c r="R320" s="5">
        <v>51344400.0075</v>
      </c>
      <c r="S320" s="6">
        <f t="shared" si="9"/>
        <v>155005443.26570001</v>
      </c>
    </row>
    <row r="321" spans="1:19" ht="24.95" customHeight="1">
      <c r="A321" s="118"/>
      <c r="B321" s="116"/>
      <c r="C321" s="1">
        <v>13</v>
      </c>
      <c r="D321" s="5" t="s">
        <v>355</v>
      </c>
      <c r="E321" s="5">
        <v>76333026.404499993</v>
      </c>
      <c r="F321" s="5">
        <v>0</v>
      </c>
      <c r="G321" s="5">
        <v>0</v>
      </c>
      <c r="H321" s="5">
        <v>26327741.112300001</v>
      </c>
      <c r="I321" s="6">
        <f t="shared" si="8"/>
        <v>102660767.51679999</v>
      </c>
      <c r="J321" s="11"/>
      <c r="K321" s="113"/>
      <c r="L321" s="116"/>
      <c r="M321" s="12">
        <v>14</v>
      </c>
      <c r="N321" s="5" t="s">
        <v>708</v>
      </c>
      <c r="O321" s="5">
        <v>126944190.32269999</v>
      </c>
      <c r="P321" s="5">
        <v>0</v>
      </c>
      <c r="Q321" s="5">
        <v>0</v>
      </c>
      <c r="R321" s="5">
        <v>61236738.112499997</v>
      </c>
      <c r="S321" s="6">
        <f t="shared" si="9"/>
        <v>188180928.43519998</v>
      </c>
    </row>
    <row r="322" spans="1:19" ht="24.95" customHeight="1">
      <c r="A322" s="118"/>
      <c r="B322" s="116"/>
      <c r="C322" s="1">
        <v>14</v>
      </c>
      <c r="D322" s="5" t="s">
        <v>356</v>
      </c>
      <c r="E322" s="5">
        <v>74284467.994299993</v>
      </c>
      <c r="F322" s="5">
        <v>0</v>
      </c>
      <c r="G322" s="5">
        <v>0</v>
      </c>
      <c r="H322" s="5">
        <v>25362818.842599999</v>
      </c>
      <c r="I322" s="6">
        <f t="shared" si="8"/>
        <v>99647286.836899996</v>
      </c>
      <c r="J322" s="11"/>
      <c r="K322" s="113"/>
      <c r="L322" s="116"/>
      <c r="M322" s="12">
        <v>15</v>
      </c>
      <c r="N322" s="5" t="s">
        <v>709</v>
      </c>
      <c r="O322" s="5">
        <v>102487539.5205</v>
      </c>
      <c r="P322" s="5">
        <v>0</v>
      </c>
      <c r="Q322" s="5">
        <v>0</v>
      </c>
      <c r="R322" s="5">
        <v>50693173.167300001</v>
      </c>
      <c r="S322" s="6">
        <f t="shared" si="9"/>
        <v>153180712.68779999</v>
      </c>
    </row>
    <row r="323" spans="1:19" ht="24.95" customHeight="1">
      <c r="A323" s="118"/>
      <c r="B323" s="116"/>
      <c r="C323" s="1">
        <v>15</v>
      </c>
      <c r="D323" s="5" t="s">
        <v>357</v>
      </c>
      <c r="E323" s="5">
        <v>66175685.705300003</v>
      </c>
      <c r="F323" s="5">
        <v>0</v>
      </c>
      <c r="G323" s="5">
        <v>0</v>
      </c>
      <c r="H323" s="5">
        <v>22560496.203299999</v>
      </c>
      <c r="I323" s="6">
        <f t="shared" si="8"/>
        <v>88736181.908600003</v>
      </c>
      <c r="J323" s="11"/>
      <c r="K323" s="113"/>
      <c r="L323" s="116"/>
      <c r="M323" s="12">
        <v>16</v>
      </c>
      <c r="N323" s="5" t="s">
        <v>710</v>
      </c>
      <c r="O323" s="5">
        <v>103418913.535</v>
      </c>
      <c r="P323" s="5">
        <v>0</v>
      </c>
      <c r="Q323" s="5">
        <v>0</v>
      </c>
      <c r="R323" s="5">
        <v>50752444.147</v>
      </c>
      <c r="S323" s="6">
        <f t="shared" si="9"/>
        <v>154171357.68199998</v>
      </c>
    </row>
    <row r="324" spans="1:19" ht="24.95" customHeight="1">
      <c r="A324" s="118"/>
      <c r="B324" s="116"/>
      <c r="C324" s="1">
        <v>16</v>
      </c>
      <c r="D324" s="5" t="s">
        <v>358</v>
      </c>
      <c r="E324" s="5">
        <v>71733579.019899994</v>
      </c>
      <c r="F324" s="5">
        <v>0</v>
      </c>
      <c r="G324" s="5">
        <v>0</v>
      </c>
      <c r="H324" s="5">
        <v>24762105.7238</v>
      </c>
      <c r="I324" s="6">
        <f t="shared" si="8"/>
        <v>96495684.743699998</v>
      </c>
      <c r="J324" s="11"/>
      <c r="K324" s="113"/>
      <c r="L324" s="116"/>
      <c r="M324" s="12">
        <v>17</v>
      </c>
      <c r="N324" s="5" t="s">
        <v>711</v>
      </c>
      <c r="O324" s="5">
        <v>71053413.086799994</v>
      </c>
      <c r="P324" s="5">
        <v>0</v>
      </c>
      <c r="Q324" s="5">
        <v>0</v>
      </c>
      <c r="R324" s="5">
        <v>38612506.416699998</v>
      </c>
      <c r="S324" s="6">
        <f t="shared" si="9"/>
        <v>109665919.50349998</v>
      </c>
    </row>
    <row r="325" spans="1:19" ht="24.95" customHeight="1">
      <c r="A325" s="118"/>
      <c r="B325" s="116"/>
      <c r="C325" s="1">
        <v>17</v>
      </c>
      <c r="D325" s="5" t="s">
        <v>359</v>
      </c>
      <c r="E325" s="5">
        <v>84212648.665800005</v>
      </c>
      <c r="F325" s="5">
        <v>0</v>
      </c>
      <c r="G325" s="5">
        <v>0</v>
      </c>
      <c r="H325" s="5">
        <v>26205835.437899999</v>
      </c>
      <c r="I325" s="6">
        <f t="shared" si="8"/>
        <v>110418484.10370001</v>
      </c>
      <c r="J325" s="11"/>
      <c r="K325" s="113"/>
      <c r="L325" s="116"/>
      <c r="M325" s="12">
        <v>18</v>
      </c>
      <c r="N325" s="5" t="s">
        <v>712</v>
      </c>
      <c r="O325" s="5">
        <v>87431528.304499999</v>
      </c>
      <c r="P325" s="5">
        <v>0</v>
      </c>
      <c r="Q325" s="5">
        <v>0</v>
      </c>
      <c r="R325" s="5">
        <v>47157676.628799997</v>
      </c>
      <c r="S325" s="6">
        <f t="shared" si="9"/>
        <v>134589204.93329999</v>
      </c>
    </row>
    <row r="326" spans="1:19" ht="24.95" customHeight="1">
      <c r="A326" s="118"/>
      <c r="B326" s="116"/>
      <c r="C326" s="1">
        <v>18</v>
      </c>
      <c r="D326" s="5" t="s">
        <v>360</v>
      </c>
      <c r="E326" s="5">
        <v>91150282.823300004</v>
      </c>
      <c r="F326" s="5">
        <v>0</v>
      </c>
      <c r="G326" s="5">
        <v>0</v>
      </c>
      <c r="H326" s="5">
        <v>28498381.256099999</v>
      </c>
      <c r="I326" s="6">
        <f t="shared" si="8"/>
        <v>119648664.0794</v>
      </c>
      <c r="J326" s="11"/>
      <c r="K326" s="113"/>
      <c r="L326" s="116"/>
      <c r="M326" s="12">
        <v>19</v>
      </c>
      <c r="N326" s="5" t="s">
        <v>713</v>
      </c>
      <c r="O326" s="5">
        <v>69298106.728799999</v>
      </c>
      <c r="P326" s="5">
        <v>0</v>
      </c>
      <c r="Q326" s="5">
        <v>0</v>
      </c>
      <c r="R326" s="5">
        <v>40101994.255000003</v>
      </c>
      <c r="S326" s="6">
        <f t="shared" si="9"/>
        <v>109400100.98379999</v>
      </c>
    </row>
    <row r="327" spans="1:19" ht="24.95" customHeight="1">
      <c r="A327" s="118"/>
      <c r="B327" s="116"/>
      <c r="C327" s="1">
        <v>19</v>
      </c>
      <c r="D327" s="5" t="s">
        <v>361</v>
      </c>
      <c r="E327" s="5">
        <v>79860985.558599994</v>
      </c>
      <c r="F327" s="5">
        <v>0</v>
      </c>
      <c r="G327" s="5">
        <v>0</v>
      </c>
      <c r="H327" s="5">
        <v>25581170.347899999</v>
      </c>
      <c r="I327" s="6">
        <f t="shared" si="8"/>
        <v>105442155.9065</v>
      </c>
      <c r="J327" s="11"/>
      <c r="K327" s="113"/>
      <c r="L327" s="116"/>
      <c r="M327" s="12">
        <v>20</v>
      </c>
      <c r="N327" s="5" t="s">
        <v>714</v>
      </c>
      <c r="O327" s="5">
        <v>74957641.446600005</v>
      </c>
      <c r="P327" s="5">
        <v>0</v>
      </c>
      <c r="Q327" s="5">
        <v>0</v>
      </c>
      <c r="R327" s="5">
        <v>43068153.017200001</v>
      </c>
      <c r="S327" s="6">
        <f t="shared" si="9"/>
        <v>118025794.46380001</v>
      </c>
    </row>
    <row r="328" spans="1:19" ht="24.95" customHeight="1">
      <c r="A328" s="118"/>
      <c r="B328" s="116"/>
      <c r="C328" s="1">
        <v>20</v>
      </c>
      <c r="D328" s="5" t="s">
        <v>362</v>
      </c>
      <c r="E328" s="5">
        <v>70948120.669499993</v>
      </c>
      <c r="F328" s="5">
        <v>0</v>
      </c>
      <c r="G328" s="5">
        <v>0</v>
      </c>
      <c r="H328" s="5">
        <v>23667912.4036</v>
      </c>
      <c r="I328" s="6">
        <f t="shared" ref="I328:I364" si="10">E328+F328+G328+H328</f>
        <v>94616033.073100001</v>
      </c>
      <c r="J328" s="11"/>
      <c r="K328" s="113"/>
      <c r="L328" s="116"/>
      <c r="M328" s="12">
        <v>21</v>
      </c>
      <c r="N328" s="5" t="s">
        <v>715</v>
      </c>
      <c r="O328" s="5">
        <v>77417600.429800004</v>
      </c>
      <c r="P328" s="5">
        <v>0</v>
      </c>
      <c r="Q328" s="5">
        <v>0</v>
      </c>
      <c r="R328" s="5">
        <v>41396502.6083</v>
      </c>
      <c r="S328" s="6">
        <f t="shared" si="9"/>
        <v>118814103.0381</v>
      </c>
    </row>
    <row r="329" spans="1:19" ht="24.95" customHeight="1">
      <c r="A329" s="118"/>
      <c r="B329" s="116"/>
      <c r="C329" s="1">
        <v>21</v>
      </c>
      <c r="D329" s="5" t="s">
        <v>363</v>
      </c>
      <c r="E329" s="5">
        <v>78033183.620499998</v>
      </c>
      <c r="F329" s="5">
        <v>0</v>
      </c>
      <c r="G329" s="5">
        <v>0</v>
      </c>
      <c r="H329" s="5">
        <v>26188958.867400002</v>
      </c>
      <c r="I329" s="6">
        <f t="shared" si="10"/>
        <v>104222142.4879</v>
      </c>
      <c r="J329" s="11"/>
      <c r="K329" s="113"/>
      <c r="L329" s="116"/>
      <c r="M329" s="12">
        <v>22</v>
      </c>
      <c r="N329" s="5" t="s">
        <v>716</v>
      </c>
      <c r="O329" s="5">
        <v>143774535.98410001</v>
      </c>
      <c r="P329" s="5">
        <v>0</v>
      </c>
      <c r="Q329" s="5">
        <v>0</v>
      </c>
      <c r="R329" s="5">
        <v>65663271.178999998</v>
      </c>
      <c r="S329" s="6">
        <f t="shared" ref="S329:S392" si="11">O329+P329+Q329+R329</f>
        <v>209437807.1631</v>
      </c>
    </row>
    <row r="330" spans="1:19" ht="24.95" customHeight="1">
      <c r="A330" s="118"/>
      <c r="B330" s="116"/>
      <c r="C330" s="1">
        <v>22</v>
      </c>
      <c r="D330" s="5" t="s">
        <v>364</v>
      </c>
      <c r="E330" s="5">
        <v>75909363.185499996</v>
      </c>
      <c r="F330" s="5">
        <v>0</v>
      </c>
      <c r="G330" s="5">
        <v>0</v>
      </c>
      <c r="H330" s="5">
        <v>24871658.444600001</v>
      </c>
      <c r="I330" s="6">
        <f t="shared" si="10"/>
        <v>100781021.6301</v>
      </c>
      <c r="J330" s="11"/>
      <c r="K330" s="114"/>
      <c r="L330" s="117"/>
      <c r="M330" s="12">
        <v>23</v>
      </c>
      <c r="N330" s="5" t="s">
        <v>717</v>
      </c>
      <c r="O330" s="5">
        <v>85098160.781900004</v>
      </c>
      <c r="P330" s="5">
        <v>0</v>
      </c>
      <c r="Q330" s="5">
        <v>0</v>
      </c>
      <c r="R330" s="5">
        <v>41112906.629299998</v>
      </c>
      <c r="S330" s="6">
        <f t="shared" si="11"/>
        <v>126211067.4112</v>
      </c>
    </row>
    <row r="331" spans="1:19" ht="24.95" customHeight="1">
      <c r="A331" s="118"/>
      <c r="B331" s="116"/>
      <c r="C331" s="1">
        <v>23</v>
      </c>
      <c r="D331" s="5" t="s">
        <v>365</v>
      </c>
      <c r="E331" s="5">
        <v>73423943.154300004</v>
      </c>
      <c r="F331" s="5">
        <v>0</v>
      </c>
      <c r="G331" s="5">
        <v>0</v>
      </c>
      <c r="H331" s="5">
        <v>24397200.6318</v>
      </c>
      <c r="I331" s="6">
        <f t="shared" si="10"/>
        <v>97821143.7861</v>
      </c>
      <c r="J331" s="11"/>
      <c r="K331" s="18"/>
      <c r="L331" s="109" t="s">
        <v>844</v>
      </c>
      <c r="M331" s="110"/>
      <c r="N331" s="111"/>
      <c r="O331" s="14">
        <v>2128571574.2580004</v>
      </c>
      <c r="P331" s="14">
        <v>0</v>
      </c>
      <c r="Q331" s="14">
        <v>0</v>
      </c>
      <c r="R331" s="14">
        <v>1089196691.3663998</v>
      </c>
      <c r="S331" s="8">
        <f t="shared" si="11"/>
        <v>3217768265.6244001</v>
      </c>
    </row>
    <row r="332" spans="1:19" ht="24.95" customHeight="1">
      <c r="A332" s="118"/>
      <c r="B332" s="116"/>
      <c r="C332" s="1">
        <v>24</v>
      </c>
      <c r="D332" s="5" t="s">
        <v>366</v>
      </c>
      <c r="E332" s="5">
        <v>75956102.462400004</v>
      </c>
      <c r="F332" s="5">
        <v>0</v>
      </c>
      <c r="G332" s="5">
        <v>0</v>
      </c>
      <c r="H332" s="5">
        <v>24726032.779300001</v>
      </c>
      <c r="I332" s="6">
        <f t="shared" si="10"/>
        <v>100682135.24170001</v>
      </c>
      <c r="J332" s="11"/>
      <c r="K332" s="112">
        <v>33</v>
      </c>
      <c r="L332" s="115" t="s">
        <v>57</v>
      </c>
      <c r="M332" s="12">
        <v>1</v>
      </c>
      <c r="N332" s="5" t="s">
        <v>718</v>
      </c>
      <c r="O332" s="5">
        <v>79729576.136700004</v>
      </c>
      <c r="P332" s="5">
        <v>0</v>
      </c>
      <c r="Q332" s="5">
        <f>-1564740.79</f>
        <v>-1564740.79</v>
      </c>
      <c r="R332" s="5">
        <v>23901134.9344</v>
      </c>
      <c r="S332" s="6">
        <f t="shared" si="11"/>
        <v>102065970.2811</v>
      </c>
    </row>
    <row r="333" spans="1:19" ht="24.95" customHeight="1">
      <c r="A333" s="118"/>
      <c r="B333" s="116"/>
      <c r="C333" s="1">
        <v>25</v>
      </c>
      <c r="D333" s="5" t="s">
        <v>367</v>
      </c>
      <c r="E333" s="5">
        <v>76651699.125300005</v>
      </c>
      <c r="F333" s="5">
        <v>0</v>
      </c>
      <c r="G333" s="5">
        <v>0</v>
      </c>
      <c r="H333" s="5">
        <v>25289803.027100001</v>
      </c>
      <c r="I333" s="6">
        <f t="shared" si="10"/>
        <v>101941502.1524</v>
      </c>
      <c r="J333" s="11"/>
      <c r="K333" s="113"/>
      <c r="L333" s="116"/>
      <c r="M333" s="12">
        <v>2</v>
      </c>
      <c r="N333" s="5" t="s">
        <v>719</v>
      </c>
      <c r="O333" s="5">
        <v>90758973.181700006</v>
      </c>
      <c r="P333" s="5">
        <v>0</v>
      </c>
      <c r="Q333" s="5">
        <f t="shared" ref="Q333:Q354" si="12">-1564740.79</f>
        <v>-1564740.79</v>
      </c>
      <c r="R333" s="5">
        <v>27982771.2141</v>
      </c>
      <c r="S333" s="6">
        <f t="shared" si="11"/>
        <v>117177003.6058</v>
      </c>
    </row>
    <row r="334" spans="1:19" ht="24.95" customHeight="1">
      <c r="A334" s="118"/>
      <c r="B334" s="116"/>
      <c r="C334" s="1">
        <v>26</v>
      </c>
      <c r="D334" s="5" t="s">
        <v>368</v>
      </c>
      <c r="E334" s="5">
        <v>81544378.3495</v>
      </c>
      <c r="F334" s="5">
        <v>0</v>
      </c>
      <c r="G334" s="5">
        <v>0</v>
      </c>
      <c r="H334" s="5">
        <v>28084122.3444</v>
      </c>
      <c r="I334" s="6">
        <f t="shared" si="10"/>
        <v>109628500.6939</v>
      </c>
      <c r="J334" s="11"/>
      <c r="K334" s="113"/>
      <c r="L334" s="116"/>
      <c r="M334" s="12">
        <v>3</v>
      </c>
      <c r="N334" s="5" t="s">
        <v>878</v>
      </c>
      <c r="O334" s="5">
        <v>97807880.424600005</v>
      </c>
      <c r="P334" s="5">
        <v>0</v>
      </c>
      <c r="Q334" s="5">
        <f t="shared" si="12"/>
        <v>-1564740.79</v>
      </c>
      <c r="R334" s="5">
        <v>29092797.193300001</v>
      </c>
      <c r="S334" s="6">
        <f t="shared" si="11"/>
        <v>125335936.82789999</v>
      </c>
    </row>
    <row r="335" spans="1:19" ht="24.95" customHeight="1">
      <c r="A335" s="118"/>
      <c r="B335" s="117"/>
      <c r="C335" s="1">
        <v>27</v>
      </c>
      <c r="D335" s="5" t="s">
        <v>369</v>
      </c>
      <c r="E335" s="5">
        <v>72948349.069499999</v>
      </c>
      <c r="F335" s="5">
        <v>0</v>
      </c>
      <c r="G335" s="5">
        <v>0</v>
      </c>
      <c r="H335" s="5">
        <v>23668956.315099999</v>
      </c>
      <c r="I335" s="6">
        <f t="shared" si="10"/>
        <v>96617305.384599999</v>
      </c>
      <c r="J335" s="11"/>
      <c r="K335" s="113"/>
      <c r="L335" s="116"/>
      <c r="M335" s="12">
        <v>4</v>
      </c>
      <c r="N335" s="5" t="s">
        <v>720</v>
      </c>
      <c r="O335" s="5">
        <v>106196110.6425</v>
      </c>
      <c r="P335" s="5">
        <v>0</v>
      </c>
      <c r="Q335" s="5">
        <f t="shared" si="12"/>
        <v>-1564740.79</v>
      </c>
      <c r="R335" s="5">
        <v>32208351.3015</v>
      </c>
      <c r="S335" s="6">
        <f t="shared" si="11"/>
        <v>136839721.15399998</v>
      </c>
    </row>
    <row r="336" spans="1:19" ht="24.95" customHeight="1">
      <c r="A336" s="1"/>
      <c r="B336" s="109" t="s">
        <v>828</v>
      </c>
      <c r="C336" s="110"/>
      <c r="D336" s="111"/>
      <c r="E336" s="14">
        <v>2155766556.0225997</v>
      </c>
      <c r="F336" s="14">
        <v>0</v>
      </c>
      <c r="G336" s="14">
        <v>0</v>
      </c>
      <c r="H336" s="14">
        <v>711830808.87309992</v>
      </c>
      <c r="I336" s="8">
        <f t="shared" si="10"/>
        <v>2867597364.8956995</v>
      </c>
      <c r="J336" s="11"/>
      <c r="K336" s="113"/>
      <c r="L336" s="116"/>
      <c r="M336" s="12">
        <v>5</v>
      </c>
      <c r="N336" s="5" t="s">
        <v>721</v>
      </c>
      <c r="O336" s="5">
        <v>99899203.264300004</v>
      </c>
      <c r="P336" s="5">
        <v>0</v>
      </c>
      <c r="Q336" s="5">
        <f t="shared" si="12"/>
        <v>-1564740.79</v>
      </c>
      <c r="R336" s="5">
        <v>28382357.3686</v>
      </c>
      <c r="S336" s="6">
        <f t="shared" si="11"/>
        <v>126716819.84289999</v>
      </c>
    </row>
    <row r="337" spans="1:19" ht="24.95" customHeight="1">
      <c r="A337" s="118">
        <v>17</v>
      </c>
      <c r="B337" s="115" t="s">
        <v>41</v>
      </c>
      <c r="C337" s="1">
        <v>1</v>
      </c>
      <c r="D337" s="5" t="s">
        <v>370</v>
      </c>
      <c r="E337" s="5">
        <v>76178368.969099998</v>
      </c>
      <c r="F337" s="5">
        <v>0</v>
      </c>
      <c r="G337" s="5">
        <v>0</v>
      </c>
      <c r="H337" s="5">
        <v>26122295.7751</v>
      </c>
      <c r="I337" s="6">
        <f t="shared" si="10"/>
        <v>102300664.74419999</v>
      </c>
      <c r="J337" s="11"/>
      <c r="K337" s="113"/>
      <c r="L337" s="116"/>
      <c r="M337" s="12">
        <v>6</v>
      </c>
      <c r="N337" s="5" t="s">
        <v>722</v>
      </c>
      <c r="O337" s="5">
        <v>90519985.827199996</v>
      </c>
      <c r="P337" s="5">
        <v>0</v>
      </c>
      <c r="Q337" s="5">
        <f t="shared" si="12"/>
        <v>-1564740.79</v>
      </c>
      <c r="R337" s="5">
        <v>23351167.5174</v>
      </c>
      <c r="S337" s="6">
        <f t="shared" si="11"/>
        <v>112306412.55459999</v>
      </c>
    </row>
    <row r="338" spans="1:19" ht="24.95" customHeight="1">
      <c r="A338" s="118"/>
      <c r="B338" s="116"/>
      <c r="C338" s="1">
        <v>2</v>
      </c>
      <c r="D338" s="5" t="s">
        <v>371</v>
      </c>
      <c r="E338" s="5">
        <v>90097012.764400005</v>
      </c>
      <c r="F338" s="5">
        <v>0</v>
      </c>
      <c r="G338" s="5">
        <v>0</v>
      </c>
      <c r="H338" s="5">
        <v>30535721.951699998</v>
      </c>
      <c r="I338" s="6">
        <f t="shared" si="10"/>
        <v>120632734.71610001</v>
      </c>
      <c r="J338" s="11"/>
      <c r="K338" s="113"/>
      <c r="L338" s="116"/>
      <c r="M338" s="12">
        <v>7</v>
      </c>
      <c r="N338" s="5" t="s">
        <v>723</v>
      </c>
      <c r="O338" s="5">
        <v>103386740.42020001</v>
      </c>
      <c r="P338" s="5">
        <v>0</v>
      </c>
      <c r="Q338" s="5">
        <f t="shared" si="12"/>
        <v>-1564740.79</v>
      </c>
      <c r="R338" s="5">
        <v>31227712.363000002</v>
      </c>
      <c r="S338" s="6">
        <f t="shared" si="11"/>
        <v>133049711.9932</v>
      </c>
    </row>
    <row r="339" spans="1:19" ht="24.95" customHeight="1">
      <c r="A339" s="118"/>
      <c r="B339" s="116"/>
      <c r="C339" s="1">
        <v>3</v>
      </c>
      <c r="D339" s="5" t="s">
        <v>372</v>
      </c>
      <c r="E339" s="5">
        <v>111812849.97220001</v>
      </c>
      <c r="F339" s="5">
        <v>0</v>
      </c>
      <c r="G339" s="5">
        <v>0</v>
      </c>
      <c r="H339" s="5">
        <v>36640980.827699997</v>
      </c>
      <c r="I339" s="6">
        <f t="shared" si="10"/>
        <v>148453830.7999</v>
      </c>
      <c r="J339" s="11"/>
      <c r="K339" s="113"/>
      <c r="L339" s="116"/>
      <c r="M339" s="12">
        <v>8</v>
      </c>
      <c r="N339" s="5" t="s">
        <v>724</v>
      </c>
      <c r="O339" s="5">
        <v>88221014.038100004</v>
      </c>
      <c r="P339" s="5">
        <v>0</v>
      </c>
      <c r="Q339" s="5">
        <f t="shared" si="12"/>
        <v>-1564740.79</v>
      </c>
      <c r="R339" s="5">
        <v>26537707.613000002</v>
      </c>
      <c r="S339" s="6">
        <f t="shared" si="11"/>
        <v>113193980.8611</v>
      </c>
    </row>
    <row r="340" spans="1:19" ht="24.95" customHeight="1">
      <c r="A340" s="118"/>
      <c r="B340" s="116"/>
      <c r="C340" s="1">
        <v>4</v>
      </c>
      <c r="D340" s="5" t="s">
        <v>373</v>
      </c>
      <c r="E340" s="5">
        <v>84573350.2685</v>
      </c>
      <c r="F340" s="5">
        <v>0</v>
      </c>
      <c r="G340" s="5">
        <v>0</v>
      </c>
      <c r="H340" s="5">
        <v>26721269.041200001</v>
      </c>
      <c r="I340" s="6">
        <f t="shared" si="10"/>
        <v>111294619.3097</v>
      </c>
      <c r="J340" s="11"/>
      <c r="K340" s="113"/>
      <c r="L340" s="116"/>
      <c r="M340" s="12">
        <v>9</v>
      </c>
      <c r="N340" s="5" t="s">
        <v>725</v>
      </c>
      <c r="O340" s="5">
        <v>99859616.733500004</v>
      </c>
      <c r="P340" s="5">
        <v>0</v>
      </c>
      <c r="Q340" s="5">
        <f t="shared" si="12"/>
        <v>-1564740.79</v>
      </c>
      <c r="R340" s="5">
        <v>26283341.158199999</v>
      </c>
      <c r="S340" s="6">
        <f t="shared" si="11"/>
        <v>124578217.10169999</v>
      </c>
    </row>
    <row r="341" spans="1:19" ht="24.95" customHeight="1">
      <c r="A341" s="118"/>
      <c r="B341" s="116"/>
      <c r="C341" s="1">
        <v>5</v>
      </c>
      <c r="D341" s="5" t="s">
        <v>374</v>
      </c>
      <c r="E341" s="5">
        <v>72571312.175300002</v>
      </c>
      <c r="F341" s="5">
        <v>0</v>
      </c>
      <c r="G341" s="5">
        <v>0</v>
      </c>
      <c r="H341" s="5">
        <v>23129343.282400001</v>
      </c>
      <c r="I341" s="6">
        <f t="shared" si="10"/>
        <v>95700655.457699999</v>
      </c>
      <c r="J341" s="11"/>
      <c r="K341" s="113"/>
      <c r="L341" s="116"/>
      <c r="M341" s="12">
        <v>10</v>
      </c>
      <c r="N341" s="5" t="s">
        <v>726</v>
      </c>
      <c r="O341" s="5">
        <v>90159331.328600004</v>
      </c>
      <c r="P341" s="5">
        <v>0</v>
      </c>
      <c r="Q341" s="5">
        <f t="shared" si="12"/>
        <v>-1564740.79</v>
      </c>
      <c r="R341" s="5">
        <v>25039636.501800001</v>
      </c>
      <c r="S341" s="6">
        <f t="shared" si="11"/>
        <v>113634227.0404</v>
      </c>
    </row>
    <row r="342" spans="1:19" ht="24.95" customHeight="1">
      <c r="A342" s="118"/>
      <c r="B342" s="116"/>
      <c r="C342" s="1">
        <v>6</v>
      </c>
      <c r="D342" s="5" t="s">
        <v>375</v>
      </c>
      <c r="E342" s="5">
        <v>71190530.067300007</v>
      </c>
      <c r="F342" s="5">
        <v>0</v>
      </c>
      <c r="G342" s="5">
        <v>0</v>
      </c>
      <c r="H342" s="5">
        <v>24113925.886799999</v>
      </c>
      <c r="I342" s="6">
        <f t="shared" si="10"/>
        <v>95304455.954100013</v>
      </c>
      <c r="J342" s="11"/>
      <c r="K342" s="113"/>
      <c r="L342" s="116"/>
      <c r="M342" s="12">
        <v>11</v>
      </c>
      <c r="N342" s="5" t="s">
        <v>727</v>
      </c>
      <c r="O342" s="5">
        <v>83605389.689500004</v>
      </c>
      <c r="P342" s="5">
        <v>0</v>
      </c>
      <c r="Q342" s="5">
        <f t="shared" si="12"/>
        <v>-1564740.79</v>
      </c>
      <c r="R342" s="5">
        <v>25575569.107500002</v>
      </c>
      <c r="S342" s="6">
        <f t="shared" si="11"/>
        <v>107616218.007</v>
      </c>
    </row>
    <row r="343" spans="1:19" ht="24.95" customHeight="1">
      <c r="A343" s="118"/>
      <c r="B343" s="116"/>
      <c r="C343" s="1">
        <v>7</v>
      </c>
      <c r="D343" s="5" t="s">
        <v>376</v>
      </c>
      <c r="E343" s="5">
        <v>99931959.719999999</v>
      </c>
      <c r="F343" s="5">
        <v>0</v>
      </c>
      <c r="G343" s="5">
        <v>0</v>
      </c>
      <c r="H343" s="5">
        <v>32741971.079300001</v>
      </c>
      <c r="I343" s="6">
        <f t="shared" si="10"/>
        <v>132673930.7993</v>
      </c>
      <c r="J343" s="11"/>
      <c r="K343" s="113"/>
      <c r="L343" s="116"/>
      <c r="M343" s="12">
        <v>12</v>
      </c>
      <c r="N343" s="5" t="s">
        <v>728</v>
      </c>
      <c r="O343" s="5">
        <v>99542388.629199997</v>
      </c>
      <c r="P343" s="5">
        <v>0</v>
      </c>
      <c r="Q343" s="5">
        <f t="shared" si="12"/>
        <v>-1564740.79</v>
      </c>
      <c r="R343" s="5">
        <v>26460922.116900001</v>
      </c>
      <c r="S343" s="6">
        <f t="shared" si="11"/>
        <v>124438569.95609999</v>
      </c>
    </row>
    <row r="344" spans="1:19" ht="24.95" customHeight="1">
      <c r="A344" s="118"/>
      <c r="B344" s="116"/>
      <c r="C344" s="1">
        <v>8</v>
      </c>
      <c r="D344" s="5" t="s">
        <v>377</v>
      </c>
      <c r="E344" s="5">
        <v>83869796.260800004</v>
      </c>
      <c r="F344" s="5">
        <v>0</v>
      </c>
      <c r="G344" s="5">
        <v>0</v>
      </c>
      <c r="H344" s="5">
        <v>27295652.390099999</v>
      </c>
      <c r="I344" s="6">
        <f t="shared" si="10"/>
        <v>111165448.65090001</v>
      </c>
      <c r="J344" s="11"/>
      <c r="K344" s="113"/>
      <c r="L344" s="116"/>
      <c r="M344" s="12">
        <v>13</v>
      </c>
      <c r="N344" s="5" t="s">
        <v>729</v>
      </c>
      <c r="O344" s="5">
        <v>104440052.683</v>
      </c>
      <c r="P344" s="5">
        <v>0</v>
      </c>
      <c r="Q344" s="5">
        <f t="shared" si="12"/>
        <v>-1564740.79</v>
      </c>
      <c r="R344" s="5">
        <v>29849807.0735</v>
      </c>
      <c r="S344" s="6">
        <f t="shared" si="11"/>
        <v>132725118.96649998</v>
      </c>
    </row>
    <row r="345" spans="1:19" ht="24.95" customHeight="1">
      <c r="A345" s="118"/>
      <c r="B345" s="116"/>
      <c r="C345" s="1">
        <v>9</v>
      </c>
      <c r="D345" s="5" t="s">
        <v>378</v>
      </c>
      <c r="E345" s="5">
        <v>73464375.557400003</v>
      </c>
      <c r="F345" s="5">
        <v>0</v>
      </c>
      <c r="G345" s="5">
        <v>0</v>
      </c>
      <c r="H345" s="5">
        <v>24681697.7958</v>
      </c>
      <c r="I345" s="6">
        <f t="shared" si="10"/>
        <v>98146073.353200004</v>
      </c>
      <c r="J345" s="11"/>
      <c r="K345" s="113"/>
      <c r="L345" s="116"/>
      <c r="M345" s="12">
        <v>14</v>
      </c>
      <c r="N345" s="5" t="s">
        <v>730</v>
      </c>
      <c r="O345" s="5">
        <v>94106020.352200001</v>
      </c>
      <c r="P345" s="5">
        <v>0</v>
      </c>
      <c r="Q345" s="5">
        <f t="shared" si="12"/>
        <v>-1564740.79</v>
      </c>
      <c r="R345" s="5">
        <v>26881270.512800001</v>
      </c>
      <c r="S345" s="6">
        <f t="shared" si="11"/>
        <v>119422550.07499999</v>
      </c>
    </row>
    <row r="346" spans="1:19" ht="24.95" customHeight="1">
      <c r="A346" s="118"/>
      <c r="B346" s="116"/>
      <c r="C346" s="1">
        <v>10</v>
      </c>
      <c r="D346" s="5" t="s">
        <v>379</v>
      </c>
      <c r="E346" s="5">
        <v>77611113.956499994</v>
      </c>
      <c r="F346" s="5">
        <v>0</v>
      </c>
      <c r="G346" s="5">
        <v>0</v>
      </c>
      <c r="H346" s="5">
        <v>25137365.200100001</v>
      </c>
      <c r="I346" s="6">
        <f t="shared" si="10"/>
        <v>102748479.1566</v>
      </c>
      <c r="J346" s="11"/>
      <c r="K346" s="113"/>
      <c r="L346" s="116"/>
      <c r="M346" s="12">
        <v>15</v>
      </c>
      <c r="N346" s="5" t="s">
        <v>731</v>
      </c>
      <c r="O346" s="5">
        <v>84266176.346900001</v>
      </c>
      <c r="P346" s="5">
        <v>0</v>
      </c>
      <c r="Q346" s="5">
        <f t="shared" si="12"/>
        <v>-1564740.79</v>
      </c>
      <c r="R346" s="5">
        <v>23863496.122499999</v>
      </c>
      <c r="S346" s="6">
        <f t="shared" si="11"/>
        <v>106564931.6794</v>
      </c>
    </row>
    <row r="347" spans="1:19" ht="24.95" customHeight="1">
      <c r="A347" s="118"/>
      <c r="B347" s="116"/>
      <c r="C347" s="1">
        <v>11</v>
      </c>
      <c r="D347" s="5" t="s">
        <v>380</v>
      </c>
      <c r="E347" s="5">
        <v>107961562.6952</v>
      </c>
      <c r="F347" s="5">
        <v>0</v>
      </c>
      <c r="G347" s="5">
        <v>0</v>
      </c>
      <c r="H347" s="5">
        <v>34275303.203900002</v>
      </c>
      <c r="I347" s="6">
        <f t="shared" si="10"/>
        <v>142236865.89910001</v>
      </c>
      <c r="J347" s="11"/>
      <c r="K347" s="113"/>
      <c r="L347" s="116"/>
      <c r="M347" s="12">
        <v>16</v>
      </c>
      <c r="N347" s="5" t="s">
        <v>732</v>
      </c>
      <c r="O347" s="5">
        <v>93639768.264400005</v>
      </c>
      <c r="P347" s="5">
        <v>0</v>
      </c>
      <c r="Q347" s="5">
        <f t="shared" si="12"/>
        <v>-1564740.79</v>
      </c>
      <c r="R347" s="5">
        <v>31314009.053599998</v>
      </c>
      <c r="S347" s="6">
        <f t="shared" si="11"/>
        <v>123389036.528</v>
      </c>
    </row>
    <row r="348" spans="1:19" ht="24.95" customHeight="1">
      <c r="A348" s="118"/>
      <c r="B348" s="116"/>
      <c r="C348" s="1">
        <v>12</v>
      </c>
      <c r="D348" s="5" t="s">
        <v>381</v>
      </c>
      <c r="E348" s="5">
        <v>79822843.854599997</v>
      </c>
      <c r="F348" s="5">
        <v>0</v>
      </c>
      <c r="G348" s="5">
        <v>0</v>
      </c>
      <c r="H348" s="5">
        <v>25688260.5385</v>
      </c>
      <c r="I348" s="6">
        <f t="shared" si="10"/>
        <v>105511104.39309999</v>
      </c>
      <c r="J348" s="11"/>
      <c r="K348" s="113"/>
      <c r="L348" s="116"/>
      <c r="M348" s="12">
        <v>17</v>
      </c>
      <c r="N348" s="5" t="s">
        <v>733</v>
      </c>
      <c r="O348" s="5">
        <v>92883299.540199995</v>
      </c>
      <c r="P348" s="5">
        <v>0</v>
      </c>
      <c r="Q348" s="5">
        <f t="shared" si="12"/>
        <v>-1564740.79</v>
      </c>
      <c r="R348" s="5">
        <v>29114139.385600001</v>
      </c>
      <c r="S348" s="6">
        <f t="shared" si="11"/>
        <v>120432698.13579999</v>
      </c>
    </row>
    <row r="349" spans="1:19" ht="24.95" customHeight="1">
      <c r="A349" s="118"/>
      <c r="B349" s="116"/>
      <c r="C349" s="1">
        <v>13</v>
      </c>
      <c r="D349" s="5" t="s">
        <v>382</v>
      </c>
      <c r="E349" s="5">
        <v>67383491.541999996</v>
      </c>
      <c r="F349" s="5">
        <v>0</v>
      </c>
      <c r="G349" s="5">
        <v>0</v>
      </c>
      <c r="H349" s="5">
        <v>24592791.326299999</v>
      </c>
      <c r="I349" s="6">
        <f t="shared" si="10"/>
        <v>91976282.868299991</v>
      </c>
      <c r="J349" s="11"/>
      <c r="K349" s="113"/>
      <c r="L349" s="116"/>
      <c r="M349" s="12">
        <v>18</v>
      </c>
      <c r="N349" s="5" t="s">
        <v>734</v>
      </c>
      <c r="O349" s="5">
        <v>104002964.1564</v>
      </c>
      <c r="P349" s="5">
        <v>0</v>
      </c>
      <c r="Q349" s="5">
        <f t="shared" si="12"/>
        <v>-1564740.79</v>
      </c>
      <c r="R349" s="5">
        <v>30854977.9342</v>
      </c>
      <c r="S349" s="6">
        <f t="shared" si="11"/>
        <v>133293201.30059999</v>
      </c>
    </row>
    <row r="350" spans="1:19" ht="24.95" customHeight="1">
      <c r="A350" s="118"/>
      <c r="B350" s="116"/>
      <c r="C350" s="1">
        <v>14</v>
      </c>
      <c r="D350" s="5" t="s">
        <v>383</v>
      </c>
      <c r="E350" s="5">
        <v>92616458.886899993</v>
      </c>
      <c r="F350" s="5">
        <v>0</v>
      </c>
      <c r="G350" s="5">
        <v>0</v>
      </c>
      <c r="H350" s="5">
        <v>31753212.828499999</v>
      </c>
      <c r="I350" s="6">
        <f t="shared" si="10"/>
        <v>124369671.7154</v>
      </c>
      <c r="J350" s="11"/>
      <c r="K350" s="113"/>
      <c r="L350" s="116"/>
      <c r="M350" s="12">
        <v>19</v>
      </c>
      <c r="N350" s="5" t="s">
        <v>735</v>
      </c>
      <c r="O350" s="5">
        <v>95886541.621900007</v>
      </c>
      <c r="P350" s="5">
        <v>0</v>
      </c>
      <c r="Q350" s="5">
        <f t="shared" si="12"/>
        <v>-1564740.79</v>
      </c>
      <c r="R350" s="5">
        <v>24412999.5788</v>
      </c>
      <c r="S350" s="6">
        <f t="shared" si="11"/>
        <v>118734800.41069999</v>
      </c>
    </row>
    <row r="351" spans="1:19" ht="24.95" customHeight="1">
      <c r="A351" s="118"/>
      <c r="B351" s="116"/>
      <c r="C351" s="1">
        <v>15</v>
      </c>
      <c r="D351" s="5" t="s">
        <v>384</v>
      </c>
      <c r="E351" s="5">
        <v>104169806.1284</v>
      </c>
      <c r="F351" s="5">
        <v>0</v>
      </c>
      <c r="G351" s="5">
        <v>0</v>
      </c>
      <c r="H351" s="5">
        <v>34186918.690200001</v>
      </c>
      <c r="I351" s="6">
        <f t="shared" si="10"/>
        <v>138356724.8186</v>
      </c>
      <c r="J351" s="11"/>
      <c r="K351" s="113"/>
      <c r="L351" s="116"/>
      <c r="M351" s="12">
        <v>20</v>
      </c>
      <c r="N351" s="5" t="s">
        <v>736</v>
      </c>
      <c r="O351" s="5">
        <v>87258151.945700005</v>
      </c>
      <c r="P351" s="5">
        <v>0</v>
      </c>
      <c r="Q351" s="5">
        <f t="shared" si="12"/>
        <v>-1564740.79</v>
      </c>
      <c r="R351" s="5">
        <v>21775209.0033</v>
      </c>
      <c r="S351" s="6">
        <f t="shared" si="11"/>
        <v>107468620.15899999</v>
      </c>
    </row>
    <row r="352" spans="1:19" ht="24.95" customHeight="1">
      <c r="A352" s="118"/>
      <c r="B352" s="116"/>
      <c r="C352" s="1">
        <v>16</v>
      </c>
      <c r="D352" s="5" t="s">
        <v>385</v>
      </c>
      <c r="E352" s="5">
        <v>76346436.988100007</v>
      </c>
      <c r="F352" s="5">
        <v>0</v>
      </c>
      <c r="G352" s="5">
        <v>0</v>
      </c>
      <c r="H352" s="5">
        <v>25887705.645199999</v>
      </c>
      <c r="I352" s="6">
        <f t="shared" si="10"/>
        <v>102234142.63330001</v>
      </c>
      <c r="J352" s="11"/>
      <c r="K352" s="113"/>
      <c r="L352" s="116"/>
      <c r="M352" s="12">
        <v>21</v>
      </c>
      <c r="N352" s="5" t="s">
        <v>737</v>
      </c>
      <c r="O352" s="5">
        <v>89949729.173600003</v>
      </c>
      <c r="P352" s="5">
        <v>0</v>
      </c>
      <c r="Q352" s="5">
        <f t="shared" si="12"/>
        <v>-1564740.79</v>
      </c>
      <c r="R352" s="5">
        <v>28227104.5187</v>
      </c>
      <c r="S352" s="6">
        <f t="shared" si="11"/>
        <v>116612092.9023</v>
      </c>
    </row>
    <row r="353" spans="1:19" ht="24.95" customHeight="1">
      <c r="A353" s="118"/>
      <c r="B353" s="116"/>
      <c r="C353" s="1">
        <v>17</v>
      </c>
      <c r="D353" s="5" t="s">
        <v>386</v>
      </c>
      <c r="E353" s="5">
        <v>80789002.658099994</v>
      </c>
      <c r="F353" s="5">
        <v>0</v>
      </c>
      <c r="G353" s="5">
        <v>0</v>
      </c>
      <c r="H353" s="5">
        <v>27832744.897599999</v>
      </c>
      <c r="I353" s="6">
        <f t="shared" si="10"/>
        <v>108621747.55569999</v>
      </c>
      <c r="J353" s="11"/>
      <c r="K353" s="113"/>
      <c r="L353" s="116"/>
      <c r="M353" s="12">
        <v>22</v>
      </c>
      <c r="N353" s="5" t="s">
        <v>738</v>
      </c>
      <c r="O353" s="5">
        <v>86545616.3002</v>
      </c>
      <c r="P353" s="5">
        <v>0</v>
      </c>
      <c r="Q353" s="5">
        <f t="shared" si="12"/>
        <v>-1564740.79</v>
      </c>
      <c r="R353" s="5">
        <v>27223093.559900001</v>
      </c>
      <c r="S353" s="6">
        <f t="shared" si="11"/>
        <v>112203969.07009999</v>
      </c>
    </row>
    <row r="354" spans="1:19" ht="24.95" customHeight="1">
      <c r="A354" s="118"/>
      <c r="B354" s="116"/>
      <c r="C354" s="1">
        <v>18</v>
      </c>
      <c r="D354" s="5" t="s">
        <v>387</v>
      </c>
      <c r="E354" s="5">
        <v>84261517.442200005</v>
      </c>
      <c r="F354" s="5">
        <v>0</v>
      </c>
      <c r="G354" s="5">
        <v>0</v>
      </c>
      <c r="H354" s="5">
        <v>29574279.387200002</v>
      </c>
      <c r="I354" s="6">
        <f t="shared" si="10"/>
        <v>113835796.8294</v>
      </c>
      <c r="J354" s="11"/>
      <c r="K354" s="114"/>
      <c r="L354" s="117"/>
      <c r="M354" s="12">
        <v>23</v>
      </c>
      <c r="N354" s="5" t="s">
        <v>739</v>
      </c>
      <c r="O354" s="5">
        <v>81136496.231999993</v>
      </c>
      <c r="P354" s="5">
        <v>0</v>
      </c>
      <c r="Q354" s="5">
        <f t="shared" si="12"/>
        <v>-1564740.79</v>
      </c>
      <c r="R354" s="5">
        <v>24480157.8904</v>
      </c>
      <c r="S354" s="6">
        <f t="shared" si="11"/>
        <v>104051913.33239999</v>
      </c>
    </row>
    <row r="355" spans="1:19" ht="24.95" customHeight="1">
      <c r="A355" s="118"/>
      <c r="B355" s="116"/>
      <c r="C355" s="1">
        <v>19</v>
      </c>
      <c r="D355" s="5" t="s">
        <v>388</v>
      </c>
      <c r="E355" s="5">
        <v>87054499.528500006</v>
      </c>
      <c r="F355" s="5">
        <v>0</v>
      </c>
      <c r="G355" s="5">
        <v>0</v>
      </c>
      <c r="H355" s="5">
        <v>28494990.804499999</v>
      </c>
      <c r="I355" s="6">
        <f t="shared" si="10"/>
        <v>115549490.333</v>
      </c>
      <c r="J355" s="11"/>
      <c r="K355" s="18"/>
      <c r="L355" s="109" t="s">
        <v>845</v>
      </c>
      <c r="M355" s="110"/>
      <c r="N355" s="111"/>
      <c r="O355" s="14">
        <v>2143801026.9326</v>
      </c>
      <c r="P355" s="14">
        <v>0</v>
      </c>
      <c r="Q355" s="14">
        <f>SUM(Q332:Q354)</f>
        <v>-35989038.169999987</v>
      </c>
      <c r="R355" s="14">
        <v>624039733.02300012</v>
      </c>
      <c r="S355" s="8">
        <f t="shared" si="11"/>
        <v>2731851721.7856002</v>
      </c>
    </row>
    <row r="356" spans="1:19" ht="24.95" customHeight="1">
      <c r="A356" s="118"/>
      <c r="B356" s="116"/>
      <c r="C356" s="1">
        <v>20</v>
      </c>
      <c r="D356" s="5" t="s">
        <v>389</v>
      </c>
      <c r="E356" s="5">
        <v>87807232.392299995</v>
      </c>
      <c r="F356" s="5">
        <v>0</v>
      </c>
      <c r="G356" s="5">
        <v>0</v>
      </c>
      <c r="H356" s="5">
        <v>28889473.3913</v>
      </c>
      <c r="I356" s="6">
        <f t="shared" si="10"/>
        <v>116696705.7836</v>
      </c>
      <c r="J356" s="11"/>
      <c r="K356" s="112">
        <v>34</v>
      </c>
      <c r="L356" s="115" t="s">
        <v>58</v>
      </c>
      <c r="M356" s="12">
        <v>1</v>
      </c>
      <c r="N356" s="5" t="s">
        <v>740</v>
      </c>
      <c r="O356" s="5">
        <v>80533853.537</v>
      </c>
      <c r="P356" s="5">
        <v>0</v>
      </c>
      <c r="Q356" s="5">
        <v>0</v>
      </c>
      <c r="R356" s="5">
        <v>24001164.096900001</v>
      </c>
      <c r="S356" s="6">
        <f t="shared" si="11"/>
        <v>104535017.6339</v>
      </c>
    </row>
    <row r="357" spans="1:19" ht="24.95" customHeight="1">
      <c r="A357" s="118"/>
      <c r="B357" s="116"/>
      <c r="C357" s="1">
        <v>21</v>
      </c>
      <c r="D357" s="5" t="s">
        <v>390</v>
      </c>
      <c r="E357" s="5">
        <v>82257770.4375</v>
      </c>
      <c r="F357" s="5">
        <v>0</v>
      </c>
      <c r="G357" s="5">
        <v>0</v>
      </c>
      <c r="H357" s="5">
        <v>27828047.295499999</v>
      </c>
      <c r="I357" s="6">
        <f t="shared" si="10"/>
        <v>110085817.733</v>
      </c>
      <c r="J357" s="11"/>
      <c r="K357" s="113"/>
      <c r="L357" s="116"/>
      <c r="M357" s="12">
        <v>2</v>
      </c>
      <c r="N357" s="5" t="s">
        <v>741</v>
      </c>
      <c r="O357" s="5">
        <v>137811969.42789999</v>
      </c>
      <c r="P357" s="5">
        <v>0</v>
      </c>
      <c r="Q357" s="5">
        <v>0</v>
      </c>
      <c r="R357" s="5">
        <v>31077376.731800001</v>
      </c>
      <c r="S357" s="6">
        <f t="shared" si="11"/>
        <v>168889346.15969998</v>
      </c>
    </row>
    <row r="358" spans="1:19" ht="24.95" customHeight="1">
      <c r="A358" s="118"/>
      <c r="B358" s="116"/>
      <c r="C358" s="1">
        <v>22</v>
      </c>
      <c r="D358" s="5" t="s">
        <v>391</v>
      </c>
      <c r="E358" s="5">
        <v>75451690.027999997</v>
      </c>
      <c r="F358" s="5">
        <v>0</v>
      </c>
      <c r="G358" s="5">
        <v>0</v>
      </c>
      <c r="H358" s="5">
        <v>25914847.346299998</v>
      </c>
      <c r="I358" s="6">
        <f t="shared" si="10"/>
        <v>101366537.3743</v>
      </c>
      <c r="J358" s="11"/>
      <c r="K358" s="113"/>
      <c r="L358" s="116"/>
      <c r="M358" s="12">
        <v>3</v>
      </c>
      <c r="N358" s="5" t="s">
        <v>742</v>
      </c>
      <c r="O358" s="5">
        <v>94651472.985100001</v>
      </c>
      <c r="P358" s="5">
        <v>0</v>
      </c>
      <c r="Q358" s="5">
        <v>0</v>
      </c>
      <c r="R358" s="5">
        <v>26737952.287099998</v>
      </c>
      <c r="S358" s="6">
        <f t="shared" si="11"/>
        <v>121389425.2722</v>
      </c>
    </row>
    <row r="359" spans="1:19" ht="24.95" customHeight="1">
      <c r="A359" s="118"/>
      <c r="B359" s="116"/>
      <c r="C359" s="1">
        <v>23</v>
      </c>
      <c r="D359" s="5" t="s">
        <v>392</v>
      </c>
      <c r="E359" s="5">
        <v>92595709.729800001</v>
      </c>
      <c r="F359" s="5">
        <v>0</v>
      </c>
      <c r="G359" s="5">
        <v>0</v>
      </c>
      <c r="H359" s="5">
        <v>29603334.926199999</v>
      </c>
      <c r="I359" s="6">
        <f t="shared" si="10"/>
        <v>122199044.656</v>
      </c>
      <c r="J359" s="11"/>
      <c r="K359" s="113"/>
      <c r="L359" s="116"/>
      <c r="M359" s="12">
        <v>4</v>
      </c>
      <c r="N359" s="5" t="s">
        <v>743</v>
      </c>
      <c r="O359" s="5">
        <v>113014424.7903</v>
      </c>
      <c r="P359" s="5">
        <v>0</v>
      </c>
      <c r="Q359" s="5">
        <v>0</v>
      </c>
      <c r="R359" s="5">
        <v>24051039.872400001</v>
      </c>
      <c r="S359" s="6">
        <f t="shared" si="11"/>
        <v>137065464.6627</v>
      </c>
    </row>
    <row r="360" spans="1:19" ht="24.95" customHeight="1">
      <c r="A360" s="118"/>
      <c r="B360" s="116"/>
      <c r="C360" s="1">
        <v>24</v>
      </c>
      <c r="D360" s="5" t="s">
        <v>393</v>
      </c>
      <c r="E360" s="5">
        <v>68475310.3829</v>
      </c>
      <c r="F360" s="5">
        <v>0</v>
      </c>
      <c r="G360" s="5">
        <v>0</v>
      </c>
      <c r="H360" s="5">
        <v>22980005.931400001</v>
      </c>
      <c r="I360" s="6">
        <f t="shared" si="10"/>
        <v>91455316.314300001</v>
      </c>
      <c r="J360" s="11"/>
      <c r="K360" s="113"/>
      <c r="L360" s="116"/>
      <c r="M360" s="12">
        <v>5</v>
      </c>
      <c r="N360" s="5" t="s">
        <v>744</v>
      </c>
      <c r="O360" s="5">
        <v>122094621.5148</v>
      </c>
      <c r="P360" s="5">
        <v>0</v>
      </c>
      <c r="Q360" s="5">
        <v>0</v>
      </c>
      <c r="R360" s="5">
        <v>33154412.8039</v>
      </c>
      <c r="S360" s="6">
        <f t="shared" si="11"/>
        <v>155249034.31869999</v>
      </c>
    </row>
    <row r="361" spans="1:19" ht="24.95" customHeight="1">
      <c r="A361" s="118"/>
      <c r="B361" s="116"/>
      <c r="C361" s="1">
        <v>25</v>
      </c>
      <c r="D361" s="5" t="s">
        <v>394</v>
      </c>
      <c r="E361" s="5">
        <v>85944691.405499995</v>
      </c>
      <c r="F361" s="5">
        <v>0</v>
      </c>
      <c r="G361" s="5">
        <v>0</v>
      </c>
      <c r="H361" s="5">
        <v>26055485.434</v>
      </c>
      <c r="I361" s="6">
        <f t="shared" si="10"/>
        <v>112000176.8395</v>
      </c>
      <c r="J361" s="11"/>
      <c r="K361" s="113"/>
      <c r="L361" s="116"/>
      <c r="M361" s="12">
        <v>6</v>
      </c>
      <c r="N361" s="5" t="s">
        <v>745</v>
      </c>
      <c r="O361" s="5">
        <v>84581106.574900001</v>
      </c>
      <c r="P361" s="5">
        <v>0</v>
      </c>
      <c r="Q361" s="5">
        <v>0</v>
      </c>
      <c r="R361" s="5">
        <v>23834892.180399999</v>
      </c>
      <c r="S361" s="6">
        <f t="shared" si="11"/>
        <v>108415998.7553</v>
      </c>
    </row>
    <row r="362" spans="1:19" ht="24.95" customHeight="1">
      <c r="A362" s="118"/>
      <c r="B362" s="116"/>
      <c r="C362" s="1">
        <v>26</v>
      </c>
      <c r="D362" s="5" t="s">
        <v>395</v>
      </c>
      <c r="E362" s="5">
        <v>78166261.245700002</v>
      </c>
      <c r="F362" s="5">
        <v>0</v>
      </c>
      <c r="G362" s="5">
        <v>0</v>
      </c>
      <c r="H362" s="5">
        <v>26108144.973700002</v>
      </c>
      <c r="I362" s="6">
        <f t="shared" si="10"/>
        <v>104274406.2194</v>
      </c>
      <c r="J362" s="11"/>
      <c r="K362" s="113"/>
      <c r="L362" s="116"/>
      <c r="M362" s="12">
        <v>7</v>
      </c>
      <c r="N362" s="5" t="s">
        <v>746</v>
      </c>
      <c r="O362" s="5">
        <v>81352485.455599993</v>
      </c>
      <c r="P362" s="5">
        <v>0</v>
      </c>
      <c r="Q362" s="5">
        <v>0</v>
      </c>
      <c r="R362" s="5">
        <v>27070496.120200001</v>
      </c>
      <c r="S362" s="6">
        <f t="shared" si="11"/>
        <v>108422981.5758</v>
      </c>
    </row>
    <row r="363" spans="1:19" ht="24.95" customHeight="1">
      <c r="A363" s="118"/>
      <c r="B363" s="117"/>
      <c r="C363" s="1">
        <v>27</v>
      </c>
      <c r="D363" s="5" t="s">
        <v>396</v>
      </c>
      <c r="E363" s="5">
        <v>72430784.3292</v>
      </c>
      <c r="F363" s="5">
        <v>0</v>
      </c>
      <c r="G363" s="5">
        <v>0</v>
      </c>
      <c r="H363" s="5">
        <v>24020437.805399999</v>
      </c>
      <c r="I363" s="6">
        <f t="shared" si="10"/>
        <v>96451222.134599999</v>
      </c>
      <c r="J363" s="11"/>
      <c r="K363" s="113"/>
      <c r="L363" s="116"/>
      <c r="M363" s="12">
        <v>8</v>
      </c>
      <c r="N363" s="5" t="s">
        <v>747</v>
      </c>
      <c r="O363" s="5">
        <v>126270183.10340001</v>
      </c>
      <c r="P363" s="5">
        <v>0</v>
      </c>
      <c r="Q363" s="5">
        <v>0</v>
      </c>
      <c r="R363" s="5">
        <v>30318163.038199998</v>
      </c>
      <c r="S363" s="6">
        <f t="shared" si="11"/>
        <v>156588346.14160001</v>
      </c>
    </row>
    <row r="364" spans="1:19" ht="24.95" customHeight="1">
      <c r="A364" s="1"/>
      <c r="B364" s="109" t="s">
        <v>829</v>
      </c>
      <c r="C364" s="110"/>
      <c r="D364" s="111"/>
      <c r="E364" s="14">
        <v>2264835739.3863993</v>
      </c>
      <c r="F364" s="14">
        <v>0</v>
      </c>
      <c r="G364" s="14">
        <v>0</v>
      </c>
      <c r="H364" s="14">
        <v>750806207.65590012</v>
      </c>
      <c r="I364" s="8">
        <f t="shared" si="10"/>
        <v>3015641947.0422993</v>
      </c>
      <c r="J364" s="11"/>
      <c r="K364" s="113"/>
      <c r="L364" s="116"/>
      <c r="M364" s="12">
        <v>9</v>
      </c>
      <c r="N364" s="5" t="s">
        <v>748</v>
      </c>
      <c r="O364" s="5">
        <v>89884075.623300001</v>
      </c>
      <c r="P364" s="5">
        <v>0</v>
      </c>
      <c r="Q364" s="5">
        <v>0</v>
      </c>
      <c r="R364" s="5">
        <v>24268521.451400001</v>
      </c>
      <c r="S364" s="6">
        <f t="shared" si="11"/>
        <v>114152597.0747</v>
      </c>
    </row>
    <row r="365" spans="1:19" ht="24.95" customHeight="1">
      <c r="A365" s="118">
        <v>18</v>
      </c>
      <c r="B365" s="115" t="s">
        <v>42</v>
      </c>
      <c r="C365" s="1">
        <v>1</v>
      </c>
      <c r="D365" s="5" t="s">
        <v>397</v>
      </c>
      <c r="E365" s="5">
        <v>135611310.1733</v>
      </c>
      <c r="F365" s="5">
        <v>0</v>
      </c>
      <c r="G365" s="5">
        <v>0</v>
      </c>
      <c r="H365" s="5">
        <v>34300139.456600003</v>
      </c>
      <c r="I365" s="6">
        <f t="shared" ref="I365:I413" si="13">E365+F365+G365+H365</f>
        <v>169911449.62990001</v>
      </c>
      <c r="J365" s="11"/>
      <c r="K365" s="113"/>
      <c r="L365" s="116"/>
      <c r="M365" s="12">
        <v>10</v>
      </c>
      <c r="N365" s="5" t="s">
        <v>749</v>
      </c>
      <c r="O365" s="5">
        <v>82989761.660899997</v>
      </c>
      <c r="P365" s="5">
        <v>0</v>
      </c>
      <c r="Q365" s="5">
        <v>0</v>
      </c>
      <c r="R365" s="5">
        <v>24561918.600200001</v>
      </c>
      <c r="S365" s="6">
        <f t="shared" si="11"/>
        <v>107551680.26109999</v>
      </c>
    </row>
    <row r="366" spans="1:19" ht="24.95" customHeight="1">
      <c r="A366" s="118"/>
      <c r="B366" s="116"/>
      <c r="C366" s="1">
        <v>2</v>
      </c>
      <c r="D366" s="5" t="s">
        <v>398</v>
      </c>
      <c r="E366" s="5">
        <v>137893152.11660001</v>
      </c>
      <c r="F366" s="5">
        <v>0</v>
      </c>
      <c r="G366" s="5">
        <v>0</v>
      </c>
      <c r="H366" s="5">
        <v>41021016.188900001</v>
      </c>
      <c r="I366" s="6">
        <f t="shared" si="13"/>
        <v>178914168.3055</v>
      </c>
      <c r="J366" s="11"/>
      <c r="K366" s="113"/>
      <c r="L366" s="116"/>
      <c r="M366" s="12">
        <v>11</v>
      </c>
      <c r="N366" s="5" t="s">
        <v>750</v>
      </c>
      <c r="O366" s="5">
        <v>123847117.13240001</v>
      </c>
      <c r="P366" s="5">
        <v>0</v>
      </c>
      <c r="Q366" s="5">
        <v>0</v>
      </c>
      <c r="R366" s="5">
        <v>31976416.581799999</v>
      </c>
      <c r="S366" s="6">
        <f t="shared" si="11"/>
        <v>155823533.71420002</v>
      </c>
    </row>
    <row r="367" spans="1:19" ht="24.95" customHeight="1">
      <c r="A367" s="118"/>
      <c r="B367" s="116"/>
      <c r="C367" s="1">
        <v>3</v>
      </c>
      <c r="D367" s="5" t="s">
        <v>399</v>
      </c>
      <c r="E367" s="5">
        <v>114117595.2388</v>
      </c>
      <c r="F367" s="5">
        <v>0</v>
      </c>
      <c r="G367" s="5">
        <v>0</v>
      </c>
      <c r="H367" s="5">
        <v>36275684.125100002</v>
      </c>
      <c r="I367" s="6">
        <f t="shared" si="13"/>
        <v>150393279.36390001</v>
      </c>
      <c r="J367" s="11"/>
      <c r="K367" s="113"/>
      <c r="L367" s="116"/>
      <c r="M367" s="12">
        <v>12</v>
      </c>
      <c r="N367" s="5" t="s">
        <v>751</v>
      </c>
      <c r="O367" s="5">
        <v>98028997.155599996</v>
      </c>
      <c r="P367" s="5">
        <v>0</v>
      </c>
      <c r="Q367" s="5">
        <v>0</v>
      </c>
      <c r="R367" s="5">
        <v>26809750.205699999</v>
      </c>
      <c r="S367" s="6">
        <f t="shared" si="11"/>
        <v>124838747.36129999</v>
      </c>
    </row>
    <row r="368" spans="1:19" ht="24.95" customHeight="1">
      <c r="A368" s="118"/>
      <c r="B368" s="116"/>
      <c r="C368" s="1">
        <v>4</v>
      </c>
      <c r="D368" s="5" t="s">
        <v>400</v>
      </c>
      <c r="E368" s="5">
        <v>87868915.759800002</v>
      </c>
      <c r="F368" s="5">
        <v>0</v>
      </c>
      <c r="G368" s="5">
        <v>0</v>
      </c>
      <c r="H368" s="5">
        <v>26094124.517499998</v>
      </c>
      <c r="I368" s="6">
        <f t="shared" si="13"/>
        <v>113963040.2773</v>
      </c>
      <c r="J368" s="11"/>
      <c r="K368" s="113"/>
      <c r="L368" s="116"/>
      <c r="M368" s="12">
        <v>13</v>
      </c>
      <c r="N368" s="5" t="s">
        <v>752</v>
      </c>
      <c r="O368" s="5">
        <v>84254615.196400002</v>
      </c>
      <c r="P368" s="5">
        <v>0</v>
      </c>
      <c r="Q368" s="5">
        <v>0</v>
      </c>
      <c r="R368" s="5">
        <v>25471281.5759</v>
      </c>
      <c r="S368" s="6">
        <f t="shared" si="11"/>
        <v>109725896.7723</v>
      </c>
    </row>
    <row r="369" spans="1:19" ht="24.95" customHeight="1">
      <c r="A369" s="118"/>
      <c r="B369" s="116"/>
      <c r="C369" s="1">
        <v>5</v>
      </c>
      <c r="D369" s="5" t="s">
        <v>401</v>
      </c>
      <c r="E369" s="5">
        <v>144452530.79300001</v>
      </c>
      <c r="F369" s="5">
        <v>0</v>
      </c>
      <c r="G369" s="5">
        <v>0</v>
      </c>
      <c r="H369" s="5">
        <v>44615493.731600001</v>
      </c>
      <c r="I369" s="6">
        <f t="shared" si="13"/>
        <v>189068024.52460003</v>
      </c>
      <c r="J369" s="11"/>
      <c r="K369" s="113"/>
      <c r="L369" s="116"/>
      <c r="M369" s="12">
        <v>14</v>
      </c>
      <c r="N369" s="5" t="s">
        <v>753</v>
      </c>
      <c r="O369" s="5">
        <v>120682770.2045</v>
      </c>
      <c r="P369" s="5">
        <v>0</v>
      </c>
      <c r="Q369" s="5">
        <v>0</v>
      </c>
      <c r="R369" s="5">
        <v>32968654.537900001</v>
      </c>
      <c r="S369" s="6">
        <f t="shared" si="11"/>
        <v>153651424.74239999</v>
      </c>
    </row>
    <row r="370" spans="1:19" ht="24.95" customHeight="1">
      <c r="A370" s="118"/>
      <c r="B370" s="116"/>
      <c r="C370" s="1">
        <v>6</v>
      </c>
      <c r="D370" s="5" t="s">
        <v>402</v>
      </c>
      <c r="E370" s="5">
        <v>96770165.291999996</v>
      </c>
      <c r="F370" s="5">
        <v>0</v>
      </c>
      <c r="G370" s="5">
        <v>0</v>
      </c>
      <c r="H370" s="5">
        <v>30911080.514600001</v>
      </c>
      <c r="I370" s="6">
        <f t="shared" si="13"/>
        <v>127681245.8066</v>
      </c>
      <c r="J370" s="11"/>
      <c r="K370" s="113"/>
      <c r="L370" s="116"/>
      <c r="M370" s="12">
        <v>15</v>
      </c>
      <c r="N370" s="5" t="s">
        <v>754</v>
      </c>
      <c r="O370" s="5">
        <v>80002212.821400002</v>
      </c>
      <c r="P370" s="5">
        <v>0</v>
      </c>
      <c r="Q370" s="5">
        <v>0</v>
      </c>
      <c r="R370" s="5">
        <v>24145513.870299999</v>
      </c>
      <c r="S370" s="6">
        <f t="shared" si="11"/>
        <v>104147726.6917</v>
      </c>
    </row>
    <row r="371" spans="1:19" ht="24.95" customHeight="1">
      <c r="A371" s="118"/>
      <c r="B371" s="116"/>
      <c r="C371" s="1">
        <v>7</v>
      </c>
      <c r="D371" s="5" t="s">
        <v>403</v>
      </c>
      <c r="E371" s="5">
        <v>84383393.799799994</v>
      </c>
      <c r="F371" s="5">
        <v>0</v>
      </c>
      <c r="G371" s="5">
        <v>0</v>
      </c>
      <c r="H371" s="5">
        <v>28675427.877500001</v>
      </c>
      <c r="I371" s="6">
        <f t="shared" si="13"/>
        <v>113058821.67729999</v>
      </c>
      <c r="J371" s="11"/>
      <c r="K371" s="114"/>
      <c r="L371" s="117"/>
      <c r="M371" s="12">
        <v>16</v>
      </c>
      <c r="N371" s="5" t="s">
        <v>755</v>
      </c>
      <c r="O371" s="5">
        <v>86786374.720200002</v>
      </c>
      <c r="P371" s="5">
        <v>0</v>
      </c>
      <c r="Q371" s="5">
        <v>0</v>
      </c>
      <c r="R371" s="5">
        <v>26346601.4351</v>
      </c>
      <c r="S371" s="6">
        <f t="shared" si="11"/>
        <v>113132976.15530001</v>
      </c>
    </row>
    <row r="372" spans="1:19" ht="24.95" customHeight="1">
      <c r="A372" s="118"/>
      <c r="B372" s="116"/>
      <c r="C372" s="1">
        <v>8</v>
      </c>
      <c r="D372" s="5" t="s">
        <v>404</v>
      </c>
      <c r="E372" s="5">
        <v>112435339.54080001</v>
      </c>
      <c r="F372" s="5">
        <v>0</v>
      </c>
      <c r="G372" s="5">
        <v>0</v>
      </c>
      <c r="H372" s="5">
        <v>35829585.910300002</v>
      </c>
      <c r="I372" s="6">
        <f t="shared" si="13"/>
        <v>148264925.45109999</v>
      </c>
      <c r="J372" s="11"/>
      <c r="K372" s="18"/>
      <c r="L372" s="109" t="s">
        <v>846</v>
      </c>
      <c r="M372" s="110"/>
      <c r="N372" s="111"/>
      <c r="O372" s="14">
        <v>1606786041.9036999</v>
      </c>
      <c r="P372" s="14">
        <v>0</v>
      </c>
      <c r="Q372" s="14">
        <v>0</v>
      </c>
      <c r="R372" s="14">
        <v>436794155.38920009</v>
      </c>
      <c r="S372" s="8">
        <f t="shared" si="11"/>
        <v>2043580197.2929001</v>
      </c>
    </row>
    <row r="373" spans="1:19" ht="24.95" customHeight="1">
      <c r="A373" s="118"/>
      <c r="B373" s="116"/>
      <c r="C373" s="1">
        <v>9</v>
      </c>
      <c r="D373" s="5" t="s">
        <v>405</v>
      </c>
      <c r="E373" s="5">
        <v>124027875.29359999</v>
      </c>
      <c r="F373" s="5">
        <v>0</v>
      </c>
      <c r="G373" s="5">
        <v>0</v>
      </c>
      <c r="H373" s="5">
        <v>33831017.1919</v>
      </c>
      <c r="I373" s="6">
        <f t="shared" si="13"/>
        <v>157858892.48549998</v>
      </c>
      <c r="J373" s="11"/>
      <c r="K373" s="112">
        <v>35</v>
      </c>
      <c r="L373" s="115" t="s">
        <v>59</v>
      </c>
      <c r="M373" s="12">
        <v>1</v>
      </c>
      <c r="N373" s="5" t="s">
        <v>756</v>
      </c>
      <c r="O373" s="5">
        <v>89688557.436399996</v>
      </c>
      <c r="P373" s="5">
        <v>0</v>
      </c>
      <c r="Q373" s="5">
        <v>0</v>
      </c>
      <c r="R373" s="5">
        <v>26527574.808499999</v>
      </c>
      <c r="S373" s="6">
        <f t="shared" si="11"/>
        <v>116216132.24489999</v>
      </c>
    </row>
    <row r="374" spans="1:19" ht="24.95" customHeight="1">
      <c r="A374" s="118"/>
      <c r="B374" s="116"/>
      <c r="C374" s="1">
        <v>10</v>
      </c>
      <c r="D374" s="5" t="s">
        <v>406</v>
      </c>
      <c r="E374" s="5">
        <v>117169244.5228</v>
      </c>
      <c r="F374" s="5">
        <v>0</v>
      </c>
      <c r="G374" s="5">
        <v>0</v>
      </c>
      <c r="H374" s="5">
        <v>40408820.0427</v>
      </c>
      <c r="I374" s="6">
        <f t="shared" si="13"/>
        <v>157578064.56549999</v>
      </c>
      <c r="J374" s="11"/>
      <c r="K374" s="113"/>
      <c r="L374" s="116"/>
      <c r="M374" s="12">
        <v>2</v>
      </c>
      <c r="N374" s="5" t="s">
        <v>757</v>
      </c>
      <c r="O374" s="5">
        <v>99249268.268399999</v>
      </c>
      <c r="P374" s="5">
        <v>0</v>
      </c>
      <c r="Q374" s="5">
        <v>0</v>
      </c>
      <c r="R374" s="5">
        <v>24749561.408799998</v>
      </c>
      <c r="S374" s="6">
        <f t="shared" si="11"/>
        <v>123998829.67719999</v>
      </c>
    </row>
    <row r="375" spans="1:19" ht="24.95" customHeight="1">
      <c r="A375" s="118"/>
      <c r="B375" s="116"/>
      <c r="C375" s="1">
        <v>11</v>
      </c>
      <c r="D375" s="5" t="s">
        <v>407</v>
      </c>
      <c r="E375" s="5">
        <v>125096497.07009999</v>
      </c>
      <c r="F375" s="5">
        <v>0</v>
      </c>
      <c r="G375" s="5">
        <v>0</v>
      </c>
      <c r="H375" s="5">
        <v>43000968.484099999</v>
      </c>
      <c r="I375" s="6">
        <f t="shared" si="13"/>
        <v>168097465.55419999</v>
      </c>
      <c r="J375" s="11"/>
      <c r="K375" s="113"/>
      <c r="L375" s="116"/>
      <c r="M375" s="12">
        <v>3</v>
      </c>
      <c r="N375" s="5" t="s">
        <v>758</v>
      </c>
      <c r="O375" s="5">
        <v>83100410.222499996</v>
      </c>
      <c r="P375" s="5">
        <v>0</v>
      </c>
      <c r="Q375" s="5">
        <v>0</v>
      </c>
      <c r="R375" s="5">
        <v>23525285.106699999</v>
      </c>
      <c r="S375" s="6">
        <f t="shared" si="11"/>
        <v>106625695.3292</v>
      </c>
    </row>
    <row r="376" spans="1:19" ht="24.95" customHeight="1">
      <c r="A376" s="118"/>
      <c r="B376" s="116"/>
      <c r="C376" s="1">
        <v>12</v>
      </c>
      <c r="D376" s="5" t="s">
        <v>408</v>
      </c>
      <c r="E376" s="5">
        <v>108105148.36830001</v>
      </c>
      <c r="F376" s="5">
        <v>0</v>
      </c>
      <c r="G376" s="5">
        <v>0</v>
      </c>
      <c r="H376" s="5">
        <v>33637835.5546</v>
      </c>
      <c r="I376" s="6">
        <f t="shared" si="13"/>
        <v>141742983.92290002</v>
      </c>
      <c r="J376" s="11"/>
      <c r="K376" s="113"/>
      <c r="L376" s="116"/>
      <c r="M376" s="12">
        <v>4</v>
      </c>
      <c r="N376" s="5" t="s">
        <v>759</v>
      </c>
      <c r="O376" s="5">
        <v>93042162.575599998</v>
      </c>
      <c r="P376" s="5">
        <v>0</v>
      </c>
      <c r="Q376" s="5">
        <v>0</v>
      </c>
      <c r="R376" s="5">
        <v>26360142.9903</v>
      </c>
      <c r="S376" s="6">
        <f t="shared" si="11"/>
        <v>119402305.5659</v>
      </c>
    </row>
    <row r="377" spans="1:19" ht="24.95" customHeight="1">
      <c r="A377" s="118"/>
      <c r="B377" s="116"/>
      <c r="C377" s="1">
        <v>13</v>
      </c>
      <c r="D377" s="5" t="s">
        <v>409</v>
      </c>
      <c r="E377" s="5">
        <v>93658808.526199996</v>
      </c>
      <c r="F377" s="5">
        <v>0</v>
      </c>
      <c r="G377" s="5">
        <v>0</v>
      </c>
      <c r="H377" s="5">
        <v>32572813.763500001</v>
      </c>
      <c r="I377" s="6">
        <f t="shared" si="13"/>
        <v>126231622.2897</v>
      </c>
      <c r="J377" s="11"/>
      <c r="K377" s="113"/>
      <c r="L377" s="116"/>
      <c r="M377" s="12">
        <v>5</v>
      </c>
      <c r="N377" s="5" t="s">
        <v>760</v>
      </c>
      <c r="O377" s="5">
        <v>130498750.77770001</v>
      </c>
      <c r="P377" s="5">
        <v>0</v>
      </c>
      <c r="Q377" s="5">
        <v>0</v>
      </c>
      <c r="R377" s="5">
        <v>35863508.041900001</v>
      </c>
      <c r="S377" s="6">
        <f t="shared" si="11"/>
        <v>166362258.81960002</v>
      </c>
    </row>
    <row r="378" spans="1:19" ht="24.95" customHeight="1">
      <c r="A378" s="118"/>
      <c r="B378" s="116"/>
      <c r="C378" s="1">
        <v>14</v>
      </c>
      <c r="D378" s="5" t="s">
        <v>410</v>
      </c>
      <c r="E378" s="5">
        <v>96437831.078299999</v>
      </c>
      <c r="F378" s="5">
        <v>0</v>
      </c>
      <c r="G378" s="5">
        <v>0</v>
      </c>
      <c r="H378" s="5">
        <v>29523954.006200001</v>
      </c>
      <c r="I378" s="6">
        <f t="shared" si="13"/>
        <v>125961785.0845</v>
      </c>
      <c r="J378" s="11"/>
      <c r="K378" s="113"/>
      <c r="L378" s="116"/>
      <c r="M378" s="12">
        <v>6</v>
      </c>
      <c r="N378" s="5" t="s">
        <v>761</v>
      </c>
      <c r="O378" s="5">
        <v>108149759.48630001</v>
      </c>
      <c r="P378" s="5">
        <v>0</v>
      </c>
      <c r="Q378" s="5">
        <v>0</v>
      </c>
      <c r="R378" s="5">
        <v>27543242.780000001</v>
      </c>
      <c r="S378" s="6">
        <f t="shared" si="11"/>
        <v>135693002.26630002</v>
      </c>
    </row>
    <row r="379" spans="1:19" ht="24.95" customHeight="1">
      <c r="A379" s="118"/>
      <c r="B379" s="116"/>
      <c r="C379" s="1">
        <v>15</v>
      </c>
      <c r="D379" s="5" t="s">
        <v>411</v>
      </c>
      <c r="E379" s="5">
        <v>111636230.1494</v>
      </c>
      <c r="F379" s="5">
        <v>0</v>
      </c>
      <c r="G379" s="5">
        <v>0</v>
      </c>
      <c r="H379" s="5">
        <v>36021549.650700003</v>
      </c>
      <c r="I379" s="6">
        <f t="shared" si="13"/>
        <v>147657779.8001</v>
      </c>
      <c r="J379" s="11"/>
      <c r="K379" s="113"/>
      <c r="L379" s="116"/>
      <c r="M379" s="12">
        <v>7</v>
      </c>
      <c r="N379" s="5" t="s">
        <v>762</v>
      </c>
      <c r="O379" s="5">
        <v>99570258.246900007</v>
      </c>
      <c r="P379" s="5">
        <v>0</v>
      </c>
      <c r="Q379" s="5">
        <v>0</v>
      </c>
      <c r="R379" s="5">
        <v>25965370.427999999</v>
      </c>
      <c r="S379" s="6">
        <f t="shared" si="11"/>
        <v>125535628.67490001</v>
      </c>
    </row>
    <row r="380" spans="1:19" ht="24.95" customHeight="1">
      <c r="A380" s="118"/>
      <c r="B380" s="116"/>
      <c r="C380" s="1">
        <v>16</v>
      </c>
      <c r="D380" s="5" t="s">
        <v>412</v>
      </c>
      <c r="E380" s="5">
        <v>86588805.913000003</v>
      </c>
      <c r="F380" s="5">
        <v>0</v>
      </c>
      <c r="G380" s="5">
        <v>0</v>
      </c>
      <c r="H380" s="5">
        <v>27725178.364999998</v>
      </c>
      <c r="I380" s="6">
        <f t="shared" si="13"/>
        <v>114313984.278</v>
      </c>
      <c r="J380" s="11"/>
      <c r="K380" s="113"/>
      <c r="L380" s="116"/>
      <c r="M380" s="12">
        <v>8</v>
      </c>
      <c r="N380" s="5" t="s">
        <v>763</v>
      </c>
      <c r="O380" s="5">
        <v>86506131.219899997</v>
      </c>
      <c r="P380" s="5">
        <v>0</v>
      </c>
      <c r="Q380" s="5">
        <v>0</v>
      </c>
      <c r="R380" s="5">
        <v>24423976.986200001</v>
      </c>
      <c r="S380" s="6">
        <f t="shared" si="11"/>
        <v>110930108.2061</v>
      </c>
    </row>
    <row r="381" spans="1:19" ht="24.95" customHeight="1">
      <c r="A381" s="118"/>
      <c r="B381" s="116"/>
      <c r="C381" s="1">
        <v>17</v>
      </c>
      <c r="D381" s="5" t="s">
        <v>413</v>
      </c>
      <c r="E381" s="5">
        <v>120481659.5653</v>
      </c>
      <c r="F381" s="5">
        <v>0</v>
      </c>
      <c r="G381" s="5">
        <v>0</v>
      </c>
      <c r="H381" s="5">
        <v>38870036.379900001</v>
      </c>
      <c r="I381" s="6">
        <f t="shared" si="13"/>
        <v>159351695.9452</v>
      </c>
      <c r="J381" s="11"/>
      <c r="K381" s="113"/>
      <c r="L381" s="116"/>
      <c r="M381" s="12">
        <v>9</v>
      </c>
      <c r="N381" s="5" t="s">
        <v>764</v>
      </c>
      <c r="O381" s="5">
        <v>114087745.34739999</v>
      </c>
      <c r="P381" s="5">
        <v>0</v>
      </c>
      <c r="Q381" s="5">
        <v>0</v>
      </c>
      <c r="R381" s="5">
        <v>31706594.138300002</v>
      </c>
      <c r="S381" s="6">
        <f t="shared" si="11"/>
        <v>145794339.48570001</v>
      </c>
    </row>
    <row r="382" spans="1:19" ht="24.95" customHeight="1">
      <c r="A382" s="118"/>
      <c r="B382" s="116"/>
      <c r="C382" s="1">
        <v>18</v>
      </c>
      <c r="D382" s="5" t="s">
        <v>414</v>
      </c>
      <c r="E382" s="5">
        <v>81037665.272</v>
      </c>
      <c r="F382" s="5">
        <v>0</v>
      </c>
      <c r="G382" s="5">
        <v>0</v>
      </c>
      <c r="H382" s="5">
        <v>28146628.667599998</v>
      </c>
      <c r="I382" s="6">
        <f t="shared" si="13"/>
        <v>109184293.93959999</v>
      </c>
      <c r="J382" s="11"/>
      <c r="K382" s="113"/>
      <c r="L382" s="116"/>
      <c r="M382" s="12">
        <v>10</v>
      </c>
      <c r="N382" s="5" t="s">
        <v>765</v>
      </c>
      <c r="O382" s="5">
        <v>80460906.220300004</v>
      </c>
      <c r="P382" s="5">
        <v>0</v>
      </c>
      <c r="Q382" s="5">
        <v>0</v>
      </c>
      <c r="R382" s="5">
        <v>24625915.881700002</v>
      </c>
      <c r="S382" s="6">
        <f t="shared" si="11"/>
        <v>105086822.102</v>
      </c>
    </row>
    <row r="383" spans="1:19" ht="24.95" customHeight="1">
      <c r="A383" s="118"/>
      <c r="B383" s="116"/>
      <c r="C383" s="1">
        <v>19</v>
      </c>
      <c r="D383" s="5" t="s">
        <v>415</v>
      </c>
      <c r="E383" s="5">
        <v>106929095.96520001</v>
      </c>
      <c r="F383" s="5">
        <v>0</v>
      </c>
      <c r="G383" s="5">
        <v>0</v>
      </c>
      <c r="H383" s="5">
        <v>36301433.9441</v>
      </c>
      <c r="I383" s="6">
        <f t="shared" si="13"/>
        <v>143230529.9093</v>
      </c>
      <c r="J383" s="11"/>
      <c r="K383" s="113"/>
      <c r="L383" s="116"/>
      <c r="M383" s="12">
        <v>11</v>
      </c>
      <c r="N383" s="5" t="s">
        <v>766</v>
      </c>
      <c r="O383" s="5">
        <v>77068755.426699996</v>
      </c>
      <c r="P383" s="5">
        <v>0</v>
      </c>
      <c r="Q383" s="5">
        <v>0</v>
      </c>
      <c r="R383" s="5">
        <v>21993750.829799999</v>
      </c>
      <c r="S383" s="6">
        <f t="shared" si="11"/>
        <v>99062506.256499991</v>
      </c>
    </row>
    <row r="384" spans="1:19" ht="24.95" customHeight="1">
      <c r="A384" s="118"/>
      <c r="B384" s="116"/>
      <c r="C384" s="1">
        <v>20</v>
      </c>
      <c r="D384" s="5" t="s">
        <v>416</v>
      </c>
      <c r="E384" s="5">
        <v>89652248.163599998</v>
      </c>
      <c r="F384" s="5">
        <v>0</v>
      </c>
      <c r="G384" s="5">
        <v>0</v>
      </c>
      <c r="H384" s="5">
        <v>28324905.567299999</v>
      </c>
      <c r="I384" s="6">
        <f t="shared" si="13"/>
        <v>117977153.73089999</v>
      </c>
      <c r="J384" s="11"/>
      <c r="K384" s="113"/>
      <c r="L384" s="116"/>
      <c r="M384" s="12">
        <v>12</v>
      </c>
      <c r="N384" s="5" t="s">
        <v>767</v>
      </c>
      <c r="O384" s="5">
        <v>82629491.681999996</v>
      </c>
      <c r="P384" s="5">
        <v>0</v>
      </c>
      <c r="Q384" s="5">
        <v>0</v>
      </c>
      <c r="R384" s="5">
        <v>23514208.0449</v>
      </c>
      <c r="S384" s="6">
        <f t="shared" si="11"/>
        <v>106143699.7269</v>
      </c>
    </row>
    <row r="385" spans="1:19" ht="24.95" customHeight="1">
      <c r="A385" s="118"/>
      <c r="B385" s="116"/>
      <c r="C385" s="1">
        <v>21</v>
      </c>
      <c r="D385" s="5" t="s">
        <v>417</v>
      </c>
      <c r="E385" s="5">
        <v>114273911.5292</v>
      </c>
      <c r="F385" s="5">
        <v>0</v>
      </c>
      <c r="G385" s="5">
        <v>0</v>
      </c>
      <c r="H385" s="5">
        <v>36672544.510499999</v>
      </c>
      <c r="I385" s="6">
        <f t="shared" si="13"/>
        <v>150946456.0397</v>
      </c>
      <c r="J385" s="11"/>
      <c r="K385" s="113"/>
      <c r="L385" s="116"/>
      <c r="M385" s="12">
        <v>13</v>
      </c>
      <c r="N385" s="5" t="s">
        <v>768</v>
      </c>
      <c r="O385" s="5">
        <v>89869345.054399997</v>
      </c>
      <c r="P385" s="5">
        <v>0</v>
      </c>
      <c r="Q385" s="5">
        <v>0</v>
      </c>
      <c r="R385" s="5">
        <v>27156821.510499999</v>
      </c>
      <c r="S385" s="6">
        <f t="shared" si="11"/>
        <v>117026166.5649</v>
      </c>
    </row>
    <row r="386" spans="1:19" ht="24.95" customHeight="1">
      <c r="A386" s="118"/>
      <c r="B386" s="116"/>
      <c r="C386" s="1">
        <v>22</v>
      </c>
      <c r="D386" s="5" t="s">
        <v>418</v>
      </c>
      <c r="E386" s="5">
        <v>127849468.73459999</v>
      </c>
      <c r="F386" s="5">
        <v>0</v>
      </c>
      <c r="G386" s="5">
        <v>0</v>
      </c>
      <c r="H386" s="5">
        <v>38012231.037199996</v>
      </c>
      <c r="I386" s="6">
        <f t="shared" si="13"/>
        <v>165861699.77179998</v>
      </c>
      <c r="J386" s="11"/>
      <c r="K386" s="113"/>
      <c r="L386" s="116"/>
      <c r="M386" s="12">
        <v>14</v>
      </c>
      <c r="N386" s="5" t="s">
        <v>769</v>
      </c>
      <c r="O386" s="5">
        <v>98890990.817599997</v>
      </c>
      <c r="P386" s="5">
        <v>0</v>
      </c>
      <c r="Q386" s="5">
        <v>0</v>
      </c>
      <c r="R386" s="5">
        <v>30360702.1373</v>
      </c>
      <c r="S386" s="6">
        <f t="shared" si="11"/>
        <v>129251692.9549</v>
      </c>
    </row>
    <row r="387" spans="1:19" ht="24.95" customHeight="1">
      <c r="A387" s="118"/>
      <c r="B387" s="117"/>
      <c r="C387" s="1">
        <v>23</v>
      </c>
      <c r="D387" s="5" t="s">
        <v>419</v>
      </c>
      <c r="E387" s="5">
        <v>130545353.4541</v>
      </c>
      <c r="F387" s="5">
        <v>0</v>
      </c>
      <c r="G387" s="5">
        <v>0</v>
      </c>
      <c r="H387" s="5">
        <v>43337803.953699999</v>
      </c>
      <c r="I387" s="6">
        <f t="shared" si="13"/>
        <v>173883157.40779999</v>
      </c>
      <c r="J387" s="11"/>
      <c r="K387" s="113"/>
      <c r="L387" s="116"/>
      <c r="M387" s="12">
        <v>15</v>
      </c>
      <c r="N387" s="5" t="s">
        <v>770</v>
      </c>
      <c r="O387" s="5">
        <v>91720404.915700004</v>
      </c>
      <c r="P387" s="5">
        <v>0</v>
      </c>
      <c r="Q387" s="5">
        <v>0</v>
      </c>
      <c r="R387" s="5">
        <v>22898358.208299998</v>
      </c>
      <c r="S387" s="6">
        <f t="shared" si="11"/>
        <v>114618763.124</v>
      </c>
    </row>
    <row r="388" spans="1:19" ht="24.95" customHeight="1">
      <c r="A388" s="1"/>
      <c r="B388" s="109" t="s">
        <v>830</v>
      </c>
      <c r="C388" s="110"/>
      <c r="D388" s="111"/>
      <c r="E388" s="14">
        <v>2547022246.3198009</v>
      </c>
      <c r="F388" s="14">
        <v>0</v>
      </c>
      <c r="G388" s="14">
        <v>0</v>
      </c>
      <c r="H388" s="14">
        <v>804110273.44109988</v>
      </c>
      <c r="I388" s="8">
        <f t="shared" si="13"/>
        <v>3351132519.7609005</v>
      </c>
      <c r="J388" s="33"/>
      <c r="K388" s="113"/>
      <c r="L388" s="116"/>
      <c r="M388" s="12">
        <v>16</v>
      </c>
      <c r="N388" s="5" t="s">
        <v>771</v>
      </c>
      <c r="O388" s="5">
        <v>95588382.173999995</v>
      </c>
      <c r="P388" s="5">
        <v>0</v>
      </c>
      <c r="Q388" s="5">
        <v>0</v>
      </c>
      <c r="R388" s="5">
        <v>25717905.388700001</v>
      </c>
      <c r="S388" s="6">
        <f t="shared" si="11"/>
        <v>121306287.5627</v>
      </c>
    </row>
    <row r="389" spans="1:19" ht="24.95" customHeight="1">
      <c r="A389" s="118">
        <v>19</v>
      </c>
      <c r="B389" s="118" t="s">
        <v>43</v>
      </c>
      <c r="C389" s="1">
        <v>1</v>
      </c>
      <c r="D389" s="5" t="s">
        <v>420</v>
      </c>
      <c r="E389" s="5">
        <v>83773579.966800004</v>
      </c>
      <c r="F389" s="5">
        <v>0</v>
      </c>
      <c r="G389" s="5">
        <v>0</v>
      </c>
      <c r="H389" s="5">
        <v>33100794.002999999</v>
      </c>
      <c r="I389" s="6">
        <f t="shared" si="13"/>
        <v>116874373.9698</v>
      </c>
      <c r="J389" s="11"/>
      <c r="K389" s="114"/>
      <c r="L389" s="117"/>
      <c r="M389" s="12">
        <v>17</v>
      </c>
      <c r="N389" s="5" t="s">
        <v>772</v>
      </c>
      <c r="O389" s="5">
        <v>95361230.737599999</v>
      </c>
      <c r="P389" s="5">
        <v>0</v>
      </c>
      <c r="Q389" s="5">
        <v>0</v>
      </c>
      <c r="R389" s="5">
        <v>24863347.7709</v>
      </c>
      <c r="S389" s="6">
        <f t="shared" si="11"/>
        <v>120224578.50849999</v>
      </c>
    </row>
    <row r="390" spans="1:19" ht="24.95" customHeight="1">
      <c r="A390" s="118"/>
      <c r="B390" s="118"/>
      <c r="C390" s="1">
        <v>2</v>
      </c>
      <c r="D390" s="5" t="s">
        <v>421</v>
      </c>
      <c r="E390" s="5">
        <v>85806161.991600007</v>
      </c>
      <c r="F390" s="5">
        <v>0</v>
      </c>
      <c r="G390" s="5">
        <v>0</v>
      </c>
      <c r="H390" s="5">
        <v>34029643.328100003</v>
      </c>
      <c r="I390" s="6">
        <f t="shared" si="13"/>
        <v>119835805.3197</v>
      </c>
      <c r="J390" s="11"/>
      <c r="K390" s="18"/>
      <c r="L390" s="109" t="s">
        <v>847</v>
      </c>
      <c r="M390" s="110"/>
      <c r="N390" s="111"/>
      <c r="O390" s="14">
        <v>1615482550.6094</v>
      </c>
      <c r="P390" s="14">
        <v>0</v>
      </c>
      <c r="Q390" s="14">
        <v>0</v>
      </c>
      <c r="R390" s="14">
        <v>447796266.46080005</v>
      </c>
      <c r="S390" s="8">
        <f t="shared" si="11"/>
        <v>2063278817.0702</v>
      </c>
    </row>
    <row r="391" spans="1:19" ht="24.95" customHeight="1">
      <c r="A391" s="118"/>
      <c r="B391" s="118"/>
      <c r="C391" s="1">
        <v>3</v>
      </c>
      <c r="D391" s="5" t="s">
        <v>422</v>
      </c>
      <c r="E391" s="5">
        <v>78238314.591299996</v>
      </c>
      <c r="F391" s="5">
        <v>0</v>
      </c>
      <c r="G391" s="5">
        <v>0</v>
      </c>
      <c r="H391" s="5">
        <v>32446029.462499999</v>
      </c>
      <c r="I391" s="6">
        <f t="shared" si="13"/>
        <v>110684344.05379999</v>
      </c>
      <c r="J391" s="11"/>
      <c r="K391" s="112">
        <v>36</v>
      </c>
      <c r="L391" s="115" t="s">
        <v>60</v>
      </c>
      <c r="M391" s="12">
        <v>1</v>
      </c>
      <c r="N391" s="5" t="s">
        <v>773</v>
      </c>
      <c r="O391" s="5">
        <v>89760705.911500007</v>
      </c>
      <c r="P391" s="5">
        <v>0</v>
      </c>
      <c r="Q391" s="5">
        <v>0</v>
      </c>
      <c r="R391" s="5">
        <v>25745140.5517</v>
      </c>
      <c r="S391" s="6">
        <f t="shared" si="11"/>
        <v>115505846.4632</v>
      </c>
    </row>
    <row r="392" spans="1:19" ht="24.95" customHeight="1">
      <c r="A392" s="118"/>
      <c r="B392" s="118"/>
      <c r="C392" s="1">
        <v>4</v>
      </c>
      <c r="D392" s="5" t="s">
        <v>423</v>
      </c>
      <c r="E392" s="5">
        <v>84877754.942900002</v>
      </c>
      <c r="F392" s="5">
        <v>0</v>
      </c>
      <c r="G392" s="5">
        <v>0</v>
      </c>
      <c r="H392" s="5">
        <v>33954597.684600003</v>
      </c>
      <c r="I392" s="6">
        <f t="shared" si="13"/>
        <v>118832352.6275</v>
      </c>
      <c r="J392" s="11"/>
      <c r="K392" s="113"/>
      <c r="L392" s="116"/>
      <c r="M392" s="12">
        <v>2</v>
      </c>
      <c r="N392" s="5" t="s">
        <v>774</v>
      </c>
      <c r="O392" s="5">
        <v>86910797.533700004</v>
      </c>
      <c r="P392" s="5">
        <v>0</v>
      </c>
      <c r="Q392" s="5">
        <v>0</v>
      </c>
      <c r="R392" s="5">
        <v>28333171.341899998</v>
      </c>
      <c r="S392" s="6">
        <f t="shared" si="11"/>
        <v>115243968.87560001</v>
      </c>
    </row>
    <row r="393" spans="1:19" ht="24.95" customHeight="1">
      <c r="A393" s="118"/>
      <c r="B393" s="118"/>
      <c r="C393" s="1">
        <v>5</v>
      </c>
      <c r="D393" s="5" t="s">
        <v>424</v>
      </c>
      <c r="E393" s="5">
        <v>102874633.0943</v>
      </c>
      <c r="F393" s="5">
        <v>0</v>
      </c>
      <c r="G393" s="5">
        <v>0</v>
      </c>
      <c r="H393" s="5">
        <v>39072084.226300001</v>
      </c>
      <c r="I393" s="6">
        <f t="shared" si="13"/>
        <v>141946717.3206</v>
      </c>
      <c r="J393" s="11"/>
      <c r="K393" s="113"/>
      <c r="L393" s="116"/>
      <c r="M393" s="12">
        <v>3</v>
      </c>
      <c r="N393" s="5" t="s">
        <v>775</v>
      </c>
      <c r="O393" s="5">
        <v>102568976.85529999</v>
      </c>
      <c r="P393" s="5">
        <v>0</v>
      </c>
      <c r="Q393" s="5">
        <v>0</v>
      </c>
      <c r="R393" s="5">
        <v>29767273.871399999</v>
      </c>
      <c r="S393" s="6">
        <f t="shared" ref="S393:S412" si="14">O393+P393+Q393+R393</f>
        <v>132336250.72669999</v>
      </c>
    </row>
    <row r="394" spans="1:19" ht="24.95" customHeight="1">
      <c r="A394" s="118"/>
      <c r="B394" s="118"/>
      <c r="C394" s="1">
        <v>6</v>
      </c>
      <c r="D394" s="5" t="s">
        <v>425</v>
      </c>
      <c r="E394" s="5">
        <v>81960726.2456</v>
      </c>
      <c r="F394" s="5">
        <v>0</v>
      </c>
      <c r="G394" s="5">
        <v>0</v>
      </c>
      <c r="H394" s="5">
        <v>32912541.948199999</v>
      </c>
      <c r="I394" s="6">
        <f t="shared" si="13"/>
        <v>114873268.1938</v>
      </c>
      <c r="J394" s="11"/>
      <c r="K394" s="113"/>
      <c r="L394" s="116"/>
      <c r="M394" s="12">
        <v>4</v>
      </c>
      <c r="N394" s="5" t="s">
        <v>776</v>
      </c>
      <c r="O394" s="5">
        <v>113206227.4893</v>
      </c>
      <c r="P394" s="5">
        <v>0</v>
      </c>
      <c r="Q394" s="5">
        <v>0</v>
      </c>
      <c r="R394" s="5">
        <v>32451518.5121</v>
      </c>
      <c r="S394" s="6">
        <f t="shared" si="14"/>
        <v>145657746.00139999</v>
      </c>
    </row>
    <row r="395" spans="1:19" ht="24.95" customHeight="1">
      <c r="A395" s="118"/>
      <c r="B395" s="118"/>
      <c r="C395" s="1">
        <v>7</v>
      </c>
      <c r="D395" s="5" t="s">
        <v>426</v>
      </c>
      <c r="E395" s="5">
        <v>132293526.98819999</v>
      </c>
      <c r="F395" s="5">
        <v>0</v>
      </c>
      <c r="G395" s="5">
        <v>0</v>
      </c>
      <c r="H395" s="5">
        <v>47288712.266400002</v>
      </c>
      <c r="I395" s="6">
        <f t="shared" si="13"/>
        <v>179582239.25459999</v>
      </c>
      <c r="J395" s="11"/>
      <c r="K395" s="113"/>
      <c r="L395" s="116"/>
      <c r="M395" s="12">
        <v>5</v>
      </c>
      <c r="N395" s="5" t="s">
        <v>777</v>
      </c>
      <c r="O395" s="5">
        <v>98533956.445500001</v>
      </c>
      <c r="P395" s="5">
        <v>0</v>
      </c>
      <c r="Q395" s="5">
        <v>0</v>
      </c>
      <c r="R395" s="5">
        <v>29355856.719000001</v>
      </c>
      <c r="S395" s="6">
        <f t="shared" si="14"/>
        <v>127889813.1645</v>
      </c>
    </row>
    <row r="396" spans="1:19" ht="24.95" customHeight="1">
      <c r="A396" s="118"/>
      <c r="B396" s="118"/>
      <c r="C396" s="1">
        <v>8</v>
      </c>
      <c r="D396" s="5" t="s">
        <v>427</v>
      </c>
      <c r="E396" s="5">
        <v>90133668.4102</v>
      </c>
      <c r="F396" s="5">
        <v>0</v>
      </c>
      <c r="G396" s="5">
        <v>0</v>
      </c>
      <c r="H396" s="5">
        <v>35062825.816100001</v>
      </c>
      <c r="I396" s="6">
        <f t="shared" si="13"/>
        <v>125196494.2263</v>
      </c>
      <c r="J396" s="11"/>
      <c r="K396" s="113"/>
      <c r="L396" s="116"/>
      <c r="M396" s="12">
        <v>6</v>
      </c>
      <c r="N396" s="5" t="s">
        <v>778</v>
      </c>
      <c r="O396" s="5">
        <v>136820075.78029999</v>
      </c>
      <c r="P396" s="5">
        <v>0</v>
      </c>
      <c r="Q396" s="5">
        <v>0</v>
      </c>
      <c r="R396" s="5">
        <v>39715113.275399998</v>
      </c>
      <c r="S396" s="6">
        <f t="shared" si="14"/>
        <v>176535189.0557</v>
      </c>
    </row>
    <row r="397" spans="1:19" ht="24.95" customHeight="1">
      <c r="A397" s="118"/>
      <c r="B397" s="118"/>
      <c r="C397" s="1">
        <v>9</v>
      </c>
      <c r="D397" s="5" t="s">
        <v>428</v>
      </c>
      <c r="E397" s="5">
        <v>96890194.797800004</v>
      </c>
      <c r="F397" s="5">
        <v>0</v>
      </c>
      <c r="G397" s="5">
        <v>0</v>
      </c>
      <c r="H397" s="5">
        <v>36073158.239600003</v>
      </c>
      <c r="I397" s="6">
        <f t="shared" si="13"/>
        <v>132963353.03740001</v>
      </c>
      <c r="J397" s="11"/>
      <c r="K397" s="113"/>
      <c r="L397" s="116"/>
      <c r="M397" s="12">
        <v>7</v>
      </c>
      <c r="N397" s="5" t="s">
        <v>779</v>
      </c>
      <c r="O397" s="5">
        <v>103908911.7352</v>
      </c>
      <c r="P397" s="5">
        <v>0</v>
      </c>
      <c r="Q397" s="5">
        <v>0</v>
      </c>
      <c r="R397" s="5">
        <v>33811503.319499999</v>
      </c>
      <c r="S397" s="6">
        <f t="shared" si="14"/>
        <v>137720415.05470002</v>
      </c>
    </row>
    <row r="398" spans="1:19" ht="24.95" customHeight="1">
      <c r="A398" s="118"/>
      <c r="B398" s="118"/>
      <c r="C398" s="1">
        <v>10</v>
      </c>
      <c r="D398" s="5" t="s">
        <v>429</v>
      </c>
      <c r="E398" s="5">
        <v>97568786.271500006</v>
      </c>
      <c r="F398" s="5">
        <v>0</v>
      </c>
      <c r="G398" s="5">
        <v>0</v>
      </c>
      <c r="H398" s="5">
        <v>37377235.782399997</v>
      </c>
      <c r="I398" s="6">
        <f t="shared" si="13"/>
        <v>134946022.0539</v>
      </c>
      <c r="J398" s="11"/>
      <c r="K398" s="113"/>
      <c r="L398" s="116"/>
      <c r="M398" s="12">
        <v>8</v>
      </c>
      <c r="N398" s="5" t="s">
        <v>388</v>
      </c>
      <c r="O398" s="5">
        <v>94273675.275700003</v>
      </c>
      <c r="P398" s="5">
        <v>0</v>
      </c>
      <c r="Q398" s="5">
        <v>0</v>
      </c>
      <c r="R398" s="5">
        <v>27852624.0449</v>
      </c>
      <c r="S398" s="6">
        <f t="shared" si="14"/>
        <v>122126299.3206</v>
      </c>
    </row>
    <row r="399" spans="1:19" ht="24.95" customHeight="1">
      <c r="A399" s="118"/>
      <c r="B399" s="118"/>
      <c r="C399" s="1">
        <v>11</v>
      </c>
      <c r="D399" s="5" t="s">
        <v>430</v>
      </c>
      <c r="E399" s="5">
        <v>90432780.317599997</v>
      </c>
      <c r="F399" s="5">
        <v>0</v>
      </c>
      <c r="G399" s="5">
        <v>0</v>
      </c>
      <c r="H399" s="5">
        <v>31769458.769000001</v>
      </c>
      <c r="I399" s="6">
        <f t="shared" si="13"/>
        <v>122202239.08660001</v>
      </c>
      <c r="J399" s="11"/>
      <c r="K399" s="113"/>
      <c r="L399" s="116"/>
      <c r="M399" s="12">
        <v>9</v>
      </c>
      <c r="N399" s="5" t="s">
        <v>780</v>
      </c>
      <c r="O399" s="5">
        <v>101912508.9375</v>
      </c>
      <c r="P399" s="5">
        <v>0</v>
      </c>
      <c r="Q399" s="5">
        <v>0</v>
      </c>
      <c r="R399" s="5">
        <v>29721979.707899999</v>
      </c>
      <c r="S399" s="6">
        <f t="shared" si="14"/>
        <v>131634488.6454</v>
      </c>
    </row>
    <row r="400" spans="1:19" ht="24.95" customHeight="1">
      <c r="A400" s="118"/>
      <c r="B400" s="118"/>
      <c r="C400" s="1">
        <v>12</v>
      </c>
      <c r="D400" s="5" t="s">
        <v>431</v>
      </c>
      <c r="E400" s="5">
        <v>88595539.892000005</v>
      </c>
      <c r="F400" s="5">
        <v>0</v>
      </c>
      <c r="G400" s="5">
        <v>0</v>
      </c>
      <c r="H400" s="5">
        <v>34532750.714199997</v>
      </c>
      <c r="I400" s="6">
        <f t="shared" si="13"/>
        <v>123128290.60620001</v>
      </c>
      <c r="J400" s="11"/>
      <c r="K400" s="113"/>
      <c r="L400" s="116"/>
      <c r="M400" s="12">
        <v>10</v>
      </c>
      <c r="N400" s="5" t="s">
        <v>781</v>
      </c>
      <c r="O400" s="5">
        <v>134516200.50330001</v>
      </c>
      <c r="P400" s="5">
        <v>0</v>
      </c>
      <c r="Q400" s="5">
        <v>0</v>
      </c>
      <c r="R400" s="5">
        <v>34422365.578599997</v>
      </c>
      <c r="S400" s="6">
        <f t="shared" si="14"/>
        <v>168938566.0819</v>
      </c>
    </row>
    <row r="401" spans="1:19" ht="24.95" customHeight="1">
      <c r="A401" s="118"/>
      <c r="B401" s="118"/>
      <c r="C401" s="1">
        <v>13</v>
      </c>
      <c r="D401" s="5" t="s">
        <v>432</v>
      </c>
      <c r="E401" s="5">
        <v>92569813.256400004</v>
      </c>
      <c r="F401" s="5">
        <v>0</v>
      </c>
      <c r="G401" s="5">
        <v>0</v>
      </c>
      <c r="H401" s="5">
        <v>35241856.652000003</v>
      </c>
      <c r="I401" s="6">
        <f t="shared" si="13"/>
        <v>127811669.9084</v>
      </c>
      <c r="J401" s="11"/>
      <c r="K401" s="113"/>
      <c r="L401" s="116"/>
      <c r="M401" s="12">
        <v>11</v>
      </c>
      <c r="N401" s="5" t="s">
        <v>782</v>
      </c>
      <c r="O401" s="5">
        <v>83989220.856999993</v>
      </c>
      <c r="P401" s="5">
        <v>0</v>
      </c>
      <c r="Q401" s="5">
        <v>0</v>
      </c>
      <c r="R401" s="5">
        <v>25360575.125</v>
      </c>
      <c r="S401" s="6">
        <f t="shared" si="14"/>
        <v>109349795.98199999</v>
      </c>
    </row>
    <row r="402" spans="1:19" ht="24.95" customHeight="1">
      <c r="A402" s="118"/>
      <c r="B402" s="118"/>
      <c r="C402" s="1">
        <v>14</v>
      </c>
      <c r="D402" s="5" t="s">
        <v>433</v>
      </c>
      <c r="E402" s="5">
        <v>82572688.819600001</v>
      </c>
      <c r="F402" s="5">
        <v>0</v>
      </c>
      <c r="G402" s="5">
        <v>0</v>
      </c>
      <c r="H402" s="5">
        <v>32425905.166999999</v>
      </c>
      <c r="I402" s="6">
        <f t="shared" si="13"/>
        <v>114998593.9866</v>
      </c>
      <c r="J402" s="11"/>
      <c r="K402" s="113"/>
      <c r="L402" s="116"/>
      <c r="M402" s="12">
        <v>12</v>
      </c>
      <c r="N402" s="5" t="s">
        <v>783</v>
      </c>
      <c r="O402" s="5">
        <v>97008938.315200001</v>
      </c>
      <c r="P402" s="5">
        <v>0</v>
      </c>
      <c r="Q402" s="5">
        <v>0</v>
      </c>
      <c r="R402" s="5">
        <v>29972866.457400002</v>
      </c>
      <c r="S402" s="6">
        <f t="shared" si="14"/>
        <v>126981804.7726</v>
      </c>
    </row>
    <row r="403" spans="1:19" ht="24.95" customHeight="1">
      <c r="A403" s="118"/>
      <c r="B403" s="118"/>
      <c r="C403" s="1">
        <v>15</v>
      </c>
      <c r="D403" s="5" t="s">
        <v>434</v>
      </c>
      <c r="E403" s="5">
        <v>82141804.556299999</v>
      </c>
      <c r="F403" s="5">
        <v>0</v>
      </c>
      <c r="G403" s="5">
        <v>0</v>
      </c>
      <c r="H403" s="5">
        <v>29757783.160700001</v>
      </c>
      <c r="I403" s="6">
        <f t="shared" si="13"/>
        <v>111899587.71700001</v>
      </c>
      <c r="J403" s="11"/>
      <c r="K403" s="113"/>
      <c r="L403" s="116"/>
      <c r="M403" s="12">
        <v>13</v>
      </c>
      <c r="N403" s="5" t="s">
        <v>784</v>
      </c>
      <c r="O403" s="5">
        <v>102777781.0663</v>
      </c>
      <c r="P403" s="5">
        <v>0</v>
      </c>
      <c r="Q403" s="5">
        <v>0</v>
      </c>
      <c r="R403" s="5">
        <v>32920756.767000001</v>
      </c>
      <c r="S403" s="6">
        <f t="shared" si="14"/>
        <v>135698537.83329999</v>
      </c>
    </row>
    <row r="404" spans="1:19" ht="24.95" customHeight="1">
      <c r="A404" s="118"/>
      <c r="B404" s="118"/>
      <c r="C404" s="1">
        <v>16</v>
      </c>
      <c r="D404" s="5" t="s">
        <v>435</v>
      </c>
      <c r="E404" s="5">
        <v>88776469.058599994</v>
      </c>
      <c r="F404" s="5">
        <v>0</v>
      </c>
      <c r="G404" s="5">
        <v>0</v>
      </c>
      <c r="H404" s="5">
        <v>34659643.966200002</v>
      </c>
      <c r="I404" s="6">
        <f t="shared" si="13"/>
        <v>123436113.0248</v>
      </c>
      <c r="J404" s="11"/>
      <c r="K404" s="114"/>
      <c r="L404" s="117"/>
      <c r="M404" s="12">
        <v>14</v>
      </c>
      <c r="N404" s="5" t="s">
        <v>785</v>
      </c>
      <c r="O404" s="5">
        <v>113508499.7679</v>
      </c>
      <c r="P404" s="5">
        <v>0</v>
      </c>
      <c r="Q404" s="5">
        <v>0</v>
      </c>
      <c r="R404" s="5">
        <v>34534702.063500002</v>
      </c>
      <c r="S404" s="6">
        <f t="shared" si="14"/>
        <v>148043201.83140001</v>
      </c>
    </row>
    <row r="405" spans="1:19" ht="24.95" customHeight="1">
      <c r="A405" s="118"/>
      <c r="B405" s="118"/>
      <c r="C405" s="1">
        <v>17</v>
      </c>
      <c r="D405" s="5" t="s">
        <v>436</v>
      </c>
      <c r="E405" s="5">
        <v>101376573.45829999</v>
      </c>
      <c r="F405" s="5">
        <v>0</v>
      </c>
      <c r="G405" s="5">
        <v>0</v>
      </c>
      <c r="H405" s="5">
        <v>39360319.812399998</v>
      </c>
      <c r="I405" s="6">
        <f t="shared" si="13"/>
        <v>140736893.27069998</v>
      </c>
      <c r="J405" s="11"/>
      <c r="K405" s="18"/>
      <c r="L405" s="109" t="s">
        <v>848</v>
      </c>
      <c r="M405" s="110"/>
      <c r="N405" s="111"/>
      <c r="O405" s="14">
        <v>1459696476.4737003</v>
      </c>
      <c r="P405" s="14">
        <v>0</v>
      </c>
      <c r="Q405" s="14">
        <v>0</v>
      </c>
      <c r="R405" s="14">
        <v>433965447.33530003</v>
      </c>
      <c r="S405" s="8">
        <f t="shared" si="14"/>
        <v>1893661923.8090003</v>
      </c>
    </row>
    <row r="406" spans="1:19" ht="24.95" customHeight="1">
      <c r="A406" s="118"/>
      <c r="B406" s="118"/>
      <c r="C406" s="1">
        <v>18</v>
      </c>
      <c r="D406" s="5" t="s">
        <v>437</v>
      </c>
      <c r="E406" s="5">
        <v>121882182.3189</v>
      </c>
      <c r="F406" s="5">
        <v>0</v>
      </c>
      <c r="G406" s="5">
        <v>0</v>
      </c>
      <c r="H406" s="5">
        <v>43999346.8803</v>
      </c>
      <c r="I406" s="6">
        <f t="shared" si="13"/>
        <v>165881529.1992</v>
      </c>
      <c r="J406" s="11"/>
      <c r="K406" s="112">
        <v>37</v>
      </c>
      <c r="L406" s="115" t="s">
        <v>61</v>
      </c>
      <c r="M406" s="12">
        <v>1</v>
      </c>
      <c r="N406" s="5" t="s">
        <v>786</v>
      </c>
      <c r="O406" s="5">
        <v>74980396.156800002</v>
      </c>
      <c r="P406" s="5">
        <v>0</v>
      </c>
      <c r="Q406" s="5">
        <v>0</v>
      </c>
      <c r="R406" s="5">
        <v>186380092.50889999</v>
      </c>
      <c r="S406" s="6">
        <f t="shared" si="14"/>
        <v>261360488.66569999</v>
      </c>
    </row>
    <row r="407" spans="1:19" ht="24.95" customHeight="1">
      <c r="A407" s="118"/>
      <c r="B407" s="118"/>
      <c r="C407" s="1">
        <v>19</v>
      </c>
      <c r="D407" s="5" t="s">
        <v>438</v>
      </c>
      <c r="E407" s="5">
        <v>83797011.207800001</v>
      </c>
      <c r="F407" s="5">
        <v>0</v>
      </c>
      <c r="G407" s="5">
        <v>0</v>
      </c>
      <c r="H407" s="5">
        <v>33672045.617200002</v>
      </c>
      <c r="I407" s="6">
        <f t="shared" si="13"/>
        <v>117469056.825</v>
      </c>
      <c r="J407" s="11"/>
      <c r="K407" s="113"/>
      <c r="L407" s="116"/>
      <c r="M407" s="12">
        <v>2</v>
      </c>
      <c r="N407" s="5" t="s">
        <v>787</v>
      </c>
      <c r="O407" s="5">
        <v>191407204.1561</v>
      </c>
      <c r="P407" s="5">
        <v>0</v>
      </c>
      <c r="Q407" s="5">
        <v>0</v>
      </c>
      <c r="R407" s="5">
        <v>228143689.07359999</v>
      </c>
      <c r="S407" s="6">
        <f t="shared" si="14"/>
        <v>419550893.22969997</v>
      </c>
    </row>
    <row r="408" spans="1:19" ht="24.95" customHeight="1">
      <c r="A408" s="118"/>
      <c r="B408" s="118"/>
      <c r="C408" s="1">
        <v>20</v>
      </c>
      <c r="D408" s="5" t="s">
        <v>439</v>
      </c>
      <c r="E408" s="5">
        <v>80744001.317900002</v>
      </c>
      <c r="F408" s="5">
        <v>0</v>
      </c>
      <c r="G408" s="5">
        <v>0</v>
      </c>
      <c r="H408" s="5">
        <v>31922971.766199999</v>
      </c>
      <c r="I408" s="6">
        <f t="shared" si="13"/>
        <v>112666973.08410001</v>
      </c>
      <c r="J408" s="11"/>
      <c r="K408" s="113"/>
      <c r="L408" s="116"/>
      <c r="M408" s="12">
        <v>3</v>
      </c>
      <c r="N408" s="5" t="s">
        <v>788</v>
      </c>
      <c r="O408" s="5">
        <v>107814443.7905</v>
      </c>
      <c r="P408" s="5">
        <v>0</v>
      </c>
      <c r="Q408" s="5">
        <v>0</v>
      </c>
      <c r="R408" s="5">
        <v>196168039.456</v>
      </c>
      <c r="S408" s="6">
        <f t="shared" si="14"/>
        <v>303982483.24650002</v>
      </c>
    </row>
    <row r="409" spans="1:19" ht="24.95" customHeight="1">
      <c r="A409" s="118"/>
      <c r="B409" s="118"/>
      <c r="C409" s="1">
        <v>21</v>
      </c>
      <c r="D409" s="5" t="s">
        <v>440</v>
      </c>
      <c r="E409" s="5">
        <v>117644844.2418</v>
      </c>
      <c r="F409" s="5">
        <v>0</v>
      </c>
      <c r="G409" s="5">
        <v>0</v>
      </c>
      <c r="H409" s="5">
        <v>44200357.8543</v>
      </c>
      <c r="I409" s="6">
        <f t="shared" si="13"/>
        <v>161845202.0961</v>
      </c>
      <c r="J409" s="11"/>
      <c r="K409" s="113"/>
      <c r="L409" s="116"/>
      <c r="M409" s="12">
        <v>4</v>
      </c>
      <c r="N409" s="5" t="s">
        <v>789</v>
      </c>
      <c r="O409" s="5">
        <v>92398407.687099993</v>
      </c>
      <c r="P409" s="5">
        <v>0</v>
      </c>
      <c r="Q409" s="5">
        <v>0</v>
      </c>
      <c r="R409" s="5">
        <v>192140512.5932</v>
      </c>
      <c r="S409" s="6">
        <f t="shared" si="14"/>
        <v>284538920.28030002</v>
      </c>
    </row>
    <row r="410" spans="1:19" ht="24.95" customHeight="1">
      <c r="A410" s="118"/>
      <c r="B410" s="118"/>
      <c r="C410" s="1">
        <v>22</v>
      </c>
      <c r="D410" s="5" t="s">
        <v>441</v>
      </c>
      <c r="E410" s="5">
        <v>78297214.584199995</v>
      </c>
      <c r="F410" s="5">
        <v>0</v>
      </c>
      <c r="G410" s="5">
        <v>0</v>
      </c>
      <c r="H410" s="5">
        <v>31202614.781399999</v>
      </c>
      <c r="I410" s="6">
        <f t="shared" si="13"/>
        <v>109499829.36559999</v>
      </c>
      <c r="J410" s="11"/>
      <c r="K410" s="113"/>
      <c r="L410" s="116"/>
      <c r="M410" s="12">
        <v>5</v>
      </c>
      <c r="N410" s="5" t="s">
        <v>790</v>
      </c>
      <c r="O410" s="5">
        <v>87794198.497799993</v>
      </c>
      <c r="P410" s="5">
        <v>0</v>
      </c>
      <c r="Q410" s="5">
        <v>0</v>
      </c>
      <c r="R410" s="5">
        <v>188637435.30880001</v>
      </c>
      <c r="S410" s="6">
        <f t="shared" si="14"/>
        <v>276431633.80659997</v>
      </c>
    </row>
    <row r="411" spans="1:19" ht="24.95" customHeight="1">
      <c r="A411" s="118"/>
      <c r="B411" s="118"/>
      <c r="C411" s="1">
        <v>23</v>
      </c>
      <c r="D411" s="5" t="s">
        <v>442</v>
      </c>
      <c r="E411" s="5">
        <v>79017928.421700001</v>
      </c>
      <c r="F411" s="5">
        <v>0</v>
      </c>
      <c r="G411" s="5">
        <v>0</v>
      </c>
      <c r="H411" s="5">
        <v>30931719.726599999</v>
      </c>
      <c r="I411" s="6">
        <f t="shared" si="13"/>
        <v>109949648.14829999</v>
      </c>
      <c r="J411" s="11"/>
      <c r="K411" s="114"/>
      <c r="L411" s="117"/>
      <c r="M411" s="12">
        <v>6</v>
      </c>
      <c r="N411" s="5" t="s">
        <v>791</v>
      </c>
      <c r="O411" s="5">
        <v>90308444.487900004</v>
      </c>
      <c r="P411" s="5">
        <v>0</v>
      </c>
      <c r="Q411" s="5">
        <v>0</v>
      </c>
      <c r="R411" s="5">
        <v>187968751.9472</v>
      </c>
      <c r="S411" s="6">
        <f t="shared" si="14"/>
        <v>278277196.43510002</v>
      </c>
    </row>
    <row r="412" spans="1:19" ht="24.95" customHeight="1">
      <c r="A412" s="118"/>
      <c r="B412" s="118"/>
      <c r="C412" s="1">
        <v>24</v>
      </c>
      <c r="D412" s="5" t="s">
        <v>443</v>
      </c>
      <c r="E412" s="5">
        <v>101942635.21349999</v>
      </c>
      <c r="F412" s="5">
        <v>0</v>
      </c>
      <c r="G412" s="5">
        <v>0</v>
      </c>
      <c r="H412" s="5">
        <v>38357700.735600002</v>
      </c>
      <c r="I412" s="6">
        <f t="shared" si="13"/>
        <v>140300335.94909999</v>
      </c>
      <c r="J412" s="11"/>
      <c r="K412" s="18"/>
      <c r="L412" s="109"/>
      <c r="M412" s="110"/>
      <c r="N412" s="111"/>
      <c r="O412" s="19">
        <v>644703094.77620006</v>
      </c>
      <c r="P412" s="19">
        <v>0</v>
      </c>
      <c r="Q412" s="19">
        <v>0</v>
      </c>
      <c r="R412" s="19">
        <v>1179438520.8876998</v>
      </c>
      <c r="S412" s="8">
        <f t="shared" si="14"/>
        <v>1824141615.6638999</v>
      </c>
    </row>
    <row r="413" spans="1:19" ht="24.95" customHeight="1">
      <c r="A413" s="118"/>
      <c r="B413" s="118"/>
      <c r="C413" s="1">
        <v>25</v>
      </c>
      <c r="D413" s="5" t="s">
        <v>444</v>
      </c>
      <c r="E413" s="5">
        <v>104162768.7756</v>
      </c>
      <c r="F413" s="5">
        <v>0</v>
      </c>
      <c r="G413" s="5">
        <v>0</v>
      </c>
      <c r="H413" s="5">
        <v>40167031.482699998</v>
      </c>
      <c r="I413" s="6">
        <f t="shared" si="13"/>
        <v>144329800.25830001</v>
      </c>
      <c r="J413" s="11"/>
      <c r="K413" s="109"/>
      <c r="L413" s="110"/>
      <c r="M413" s="110"/>
      <c r="N413" s="111"/>
      <c r="O413" s="14">
        <v>70954860083.876541</v>
      </c>
      <c r="P413" s="14">
        <v>0</v>
      </c>
      <c r="Q413" s="14">
        <f>-768651205.88</f>
        <v>-768651205.88</v>
      </c>
      <c r="R413" s="14">
        <v>27059259496.049416</v>
      </c>
      <c r="S413" s="8">
        <f>O413+P413+Q413+R413</f>
        <v>97245468374.045959</v>
      </c>
    </row>
    <row r="414" spans="1:19">
      <c r="E414" s="30"/>
      <c r="F414" s="30"/>
      <c r="G414" s="30"/>
      <c r="H414" s="30"/>
      <c r="I414" s="30"/>
    </row>
    <row r="415" spans="1:19">
      <c r="Q415" s="96"/>
    </row>
    <row r="416" spans="1:19">
      <c r="O416" s="31"/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3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2017-09-08T18:19:43Z</cp:lastPrinted>
  <dcterms:created xsi:type="dcterms:W3CDTF">2003-11-12T08:54:16Z</dcterms:created>
  <dcterms:modified xsi:type="dcterms:W3CDTF">2017-09-22T15:44:23Z</dcterms:modified>
</cp:coreProperties>
</file>